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катерина\Desktop\"/>
    </mc:Choice>
  </mc:AlternateContent>
  <bookViews>
    <workbookView xWindow="0" yWindow="0" windowWidth="19200" windowHeight="6680"/>
  </bookViews>
  <sheets>
    <sheet name="Доходы" sheetId="1" r:id="rId1"/>
    <sheet name="Вед" sheetId="2" r:id="rId2"/>
    <sheet name="Ассиг" sheetId="3" r:id="rId3"/>
    <sheet name="Источ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C13" i="4" s="1"/>
  <c r="C17" i="4" s="1"/>
  <c r="F120" i="3" l="1"/>
  <c r="F119" i="3" s="1"/>
  <c r="F118" i="3" s="1"/>
  <c r="F116" i="3"/>
  <c r="F115" i="3" s="1"/>
  <c r="F114" i="3" s="1"/>
  <c r="F112" i="3"/>
  <c r="F110" i="3"/>
  <c r="F109" i="3" s="1"/>
  <c r="F107" i="3"/>
  <c r="F106" i="3" s="1"/>
  <c r="F103" i="3"/>
  <c r="F101" i="3"/>
  <c r="F97" i="3"/>
  <c r="F95" i="3"/>
  <c r="F93" i="3"/>
  <c r="F91" i="3"/>
  <c r="F89" i="3"/>
  <c r="F87" i="3"/>
  <c r="F85" i="3"/>
  <c r="F82" i="3"/>
  <c r="F81" i="3" s="1"/>
  <c r="F76" i="3"/>
  <c r="F75" i="3" s="1"/>
  <c r="F73" i="3"/>
  <c r="F71" i="3"/>
  <c r="F70" i="3" s="1"/>
  <c r="F67" i="3"/>
  <c r="F66" i="3"/>
  <c r="F64" i="3"/>
  <c r="F63" i="3" s="1"/>
  <c r="F60" i="3"/>
  <c r="F59" i="3" s="1"/>
  <c r="F56" i="3"/>
  <c r="F55" i="3" s="1"/>
  <c r="F54" i="3" s="1"/>
  <c r="F52" i="3"/>
  <c r="F50" i="3"/>
  <c r="F48" i="3"/>
  <c r="F46" i="3"/>
  <c r="F43" i="3"/>
  <c r="F42" i="3" s="1"/>
  <c r="F34" i="3"/>
  <c r="F30" i="3"/>
  <c r="F41" i="3"/>
  <c r="F39" i="3" s="1"/>
  <c r="F27" i="3"/>
  <c r="F23" i="3"/>
  <c r="F22" i="3"/>
  <c r="F21" i="3" s="1"/>
  <c r="F18" i="3"/>
  <c r="F16" i="3"/>
  <c r="F13" i="3"/>
  <c r="F12" i="3" s="1"/>
  <c r="F82" i="2"/>
  <c r="F80" i="2"/>
  <c r="F52" i="2"/>
  <c r="F51" i="2" s="1"/>
  <c r="F17" i="2"/>
  <c r="F16" i="2" s="1"/>
  <c r="F20" i="2"/>
  <c r="F22" i="2"/>
  <c r="F26" i="2"/>
  <c r="F25" i="2" s="1"/>
  <c r="F27" i="2"/>
  <c r="F31" i="2"/>
  <c r="F39" i="2"/>
  <c r="F37" i="2" s="1"/>
  <c r="F44" i="2"/>
  <c r="F48" i="2"/>
  <c r="F55" i="2"/>
  <c r="F57" i="2"/>
  <c r="F129" i="2"/>
  <c r="F128" i="2" s="1"/>
  <c r="F127" i="2" s="1"/>
  <c r="F125" i="2"/>
  <c r="F124" i="2" s="1"/>
  <c r="F123" i="2" s="1"/>
  <c r="F121" i="2"/>
  <c r="F119" i="2"/>
  <c r="F116" i="2"/>
  <c r="F115" i="2" s="1"/>
  <c r="F112" i="2"/>
  <c r="F110" i="2"/>
  <c r="F106" i="2"/>
  <c r="F104" i="2"/>
  <c r="F102" i="2"/>
  <c r="F100" i="2"/>
  <c r="F98" i="2"/>
  <c r="F96" i="2"/>
  <c r="F94" i="2"/>
  <c r="F91" i="2"/>
  <c r="F90" i="2" s="1"/>
  <c r="F73" i="2"/>
  <c r="F72" i="2" s="1"/>
  <c r="F65" i="2"/>
  <c r="F64" i="2" s="1"/>
  <c r="F63" i="2" s="1"/>
  <c r="F61" i="2"/>
  <c r="F59" i="2"/>
  <c r="F93" i="2" l="1"/>
  <c r="F54" i="2"/>
  <c r="F84" i="3"/>
  <c r="F80" i="3" s="1"/>
  <c r="F105" i="3"/>
  <c r="F100" i="3"/>
  <c r="F99" i="3" s="1"/>
  <c r="F15" i="3"/>
  <c r="F45" i="3"/>
  <c r="F20" i="3"/>
  <c r="F29" i="3"/>
  <c r="F58" i="3"/>
  <c r="F118" i="2"/>
  <c r="F114" i="2" s="1"/>
  <c r="F69" i="3"/>
  <c r="F38" i="3"/>
  <c r="F37" i="3" s="1"/>
  <c r="F109" i="2"/>
  <c r="F24" i="2"/>
  <c r="F79" i="2"/>
  <c r="F40" i="2"/>
  <c r="F36" i="2"/>
  <c r="F35" i="2" s="1"/>
  <c r="F43" i="2"/>
  <c r="F19" i="2"/>
  <c r="F33" i="2" s="1"/>
  <c r="F85" i="2"/>
  <c r="F84" i="2" s="1"/>
  <c r="F69" i="2"/>
  <c r="F68" i="2" s="1"/>
  <c r="F76" i="2"/>
  <c r="F75" i="2"/>
  <c r="F89" i="2"/>
  <c r="F108" i="2"/>
  <c r="F42" i="2" l="1"/>
  <c r="F67" i="2"/>
  <c r="F78" i="2"/>
</calcChain>
</file>

<file path=xl/sharedStrings.xml><?xml version="1.0" encoding="utf-8"?>
<sst xmlns="http://schemas.openxmlformats.org/spreadsheetml/2006/main" count="1011" uniqueCount="330">
  <si>
    <t>Приложение 1</t>
  </si>
  <si>
    <t xml:space="preserve">Объем поступлений доходов                                                                                                                                             </t>
  </si>
  <si>
    <t>в бюджет внутригородского Муниципального образования города федерального значения</t>
  </si>
  <si>
    <t xml:space="preserve"> Санкт-Петербурга Муниципальный округ Ланское по кодам классификации доходов бюджета на 2022 год</t>
  </si>
  <si>
    <t>Код классификации доходов бюджета</t>
  </si>
  <si>
    <t>Наименование кода классификации доходов бюджета</t>
  </si>
  <si>
    <t>Сумма                  (тыс. руб.)</t>
  </si>
  <si>
    <t>000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</si>
  <si>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</si>
  <si>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</si>
  <si>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</si>
  <si>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</si>
  <si>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</si>
  <si>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</si>
  <si>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</si>
  <si>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</si>
  <si>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1 05 00000 00 0000 000</t>
  </si>
  <si>
    <t>1 05 01000 00 0000 110</t>
  </si>
  <si>
    <t>Налог, взимаемый в связи с применением упрощенной системы налогообложения</t>
  </si>
  <si>
    <t>1 05 01010 01 0000 110</t>
  </si>
  <si>
    <t>Налог, взимаемый с налогоплательщиков, выбравших в качестве объекта налогообложения доходы</t>
  </si>
  <si>
    <t>1 05 01011 01 0000 110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</si>
  <si>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</si>
  <si>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</si>
  <si>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</si>
  <si>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</si>
  <si>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1 05 01050 01 0000 110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</si>
  <si>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</si>
  <si>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1 05 02000 02 0000 110</t>
  </si>
  <si>
    <t>Единый налог на вмененный доход для отдельных видов деятельности</t>
  </si>
  <si>
    <t>1 05 02010 02 0000 110</t>
  </si>
  <si>
    <t>Единый   налог   на   вмененный   доход   для  отдельных  видов  деятельности</t>
  </si>
  <si>
    <t>1 05 04000 02 0000 110</t>
  </si>
  <si>
    <t>Налог, взимаемый в связи с применением патентной системы налогообложения</t>
  </si>
  <si>
    <t>1 05 04030 02 0000 110</t>
  </si>
  <si>
    <t>Налог, взимаемый в связи с применением патентной системы налогообложения, зачисляемый в бюджеты городов федерального значения</t>
  </si>
  <si>
    <t>1 09 00000 00 0000 000</t>
  </si>
  <si>
    <t>ЗАДОЛЖЕННОСТЬ И ПЕРЕРАСЧЕТЫ ПО ОТМЕНЕННЫМ НАЛОГАМ, СБОРАМ И ИНЫМ ОБЯЗАТЕЛЬНЫМ ПЛАТЕЖАМ</t>
  </si>
  <si>
    <t>1 09 04000 00 0000 110</t>
  </si>
  <si>
    <t>Налоги на имущество</t>
  </si>
  <si>
    <t>1 09 04040 01 0000 110</t>
  </si>
  <si>
    <t>Налог  с  имущества,  переходящего  в  порядке  наследования  или  дарения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</si>
  <si>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</si>
  <si>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</si>
  <si>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</si>
  <si>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</si>
  <si>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</si>
  <si>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 государственных и муниципальных унитарных предприятий, в том числе казенных)</t>
  </si>
  <si>
    <t>1 11 09043 03 0000 120</t>
  </si>
  <si>
    <t>Прочие поступления от использования имущества, находящегося в собственности внутригородских муниципальных образований городов федерального значения (за исключением имущества муниципальных 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</si>
  <si>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</si>
  <si>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ДОХОДЫ ОТ ОКАЗАНИЯ ПЛАТНЫХ УСЛУГ И КОМПЕНСАЦИИ ЗАТРАТ ГОСУДАРСТВА</t>
  </si>
  <si>
    <t>1 13 02000 00 0000 130</t>
  </si>
  <si>
    <t>Доходы от компенсации затрат государства</t>
  </si>
  <si>
    <t>1 13 02060 00 0000 130</t>
  </si>
  <si>
    <t xml:space="preserve">Доходы, поступающие в порядке возмещения расходов, понесенных в связи с эксплуатацией имущества </t>
  </si>
  <si>
    <t>1 13 02063 03 0000 130</t>
  </si>
  <si>
    <t xml:space="preserve">Доходы, поступающие в порядке возмещения расходов, понесенных в связи с эксплуатацией имущества внутригородских муниципальных образований городов федерального значения </t>
  </si>
  <si>
    <t>1 13 02990 00 0000 130</t>
  </si>
  <si>
    <t>Прочие доходы от компенсации затрат государства</t>
  </si>
  <si>
    <t>1 13 02993 03 0000 130</t>
  </si>
  <si>
    <t>Прочие доходы от компенсации затрат бюджетов внутригородских муниципальных образований городов федерального значения</t>
  </si>
  <si>
    <t>1 13 02993 03 0100 130</t>
  </si>
  <si>
    <t>Средства,  составляющие  восстановительную  стоимость  зеленых  насаждений   внутриквартального   озеленения   и   подлежащие   зачислению  в  бюджеты   внутригородских   муниципальных  образований  Санкт-Петербурга   в   соответствии   с   законодательством  Санкт-Петербурга</t>
  </si>
  <si>
    <t>966</t>
  </si>
  <si>
    <t>1 13 02993 03 0200 130</t>
  </si>
  <si>
    <t>Другие виды прочих доходов от компенсации затрат бюджетов внутригородских муниципальных образований Санкт-Петербурга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</si>
  <si>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</si>
  <si>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</si>
  <si>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</si>
  <si>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</si>
  <si>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1 14 02030 03 0000 410</t>
  </si>
  <si>
    <t>Доходы от реализации имущества, находящегося в собственности внутригородских муниципальных образований городов федерального значения (за исключением движимого имущества муниципальных бюджетных и автономных учреждений, а также имущества муниципальных унитарных предприятий,  в  том  числе  казенных),  в  части  реализации  основных средств по указанному имуществу</t>
  </si>
  <si>
    <t>1 14 02033 03 0000 410</t>
  </si>
  <si>
    <t>Доходы от реализации иного имущества, находящегося в  муниципальной собственности внутригородских муниципальных образований городов федерального значения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</si>
  <si>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1 16 00000 00 0000 000</t>
  </si>
  <si>
    <t>ШТРАФЫ, САНКЦИИ, ВОЗМЕЩЕНИЕ УЩЕРБА</t>
  </si>
  <si>
    <t>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</si>
  <si>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</si>
  <si>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1 16 01141 01 0000 140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</si>
  <si>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</si>
  <si>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</si>
  <si>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</si>
  <si>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1 16 02010 02 0000 140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</si>
  <si>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</si>
  <si>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Штрафы   за   административные   правонарушения  в  области  благоустройства,   предусмотренные   главой   4    Закона   Санкт-Петербурга   "Об   административных   правонарушениях  в  Санкт-Петербурге"</t>
  </si>
  <si>
    <t xml:space="preserve">Штрафы за административные правонарушения в области предпринимательской деятельности, предусмотренные статьей 44 Закона Санкт-Петербурга "Об административных правонарушениях в Санкт-Петербурге"  </t>
  </si>
  <si>
    <t>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</si>
  <si>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</si>
  <si>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1 16 07010 03 0000 140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</si>
  <si>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внутригородского муниципального образования города федерального значения (муниципальным)</t>
  </si>
  <si>
    <t>1 16 10123 00 0000 140</t>
  </si>
  <si>
    <t>1 16 10123 01 0000 140</t>
  </si>
  <si>
    <t>1 17 00000 00 0000 000</t>
  </si>
  <si>
    <t>ПРОЧИЕ НЕНАЛОГОВЫЕ ДОХОДЫ</t>
  </si>
  <si>
    <t>1 17 01000 00 0000 180</t>
  </si>
  <si>
    <t>Невыясненные поступления</t>
  </si>
  <si>
    <t>1 17 01030 03 0000 180</t>
  </si>
  <si>
    <t xml:space="preserve">Невыясненные   поступления,   зачисляемые   в   бюджеты   внутригородских муниципальных образований городов федерального значения </t>
  </si>
  <si>
    <t>1 17 05000 00 0000 180</t>
  </si>
  <si>
    <t>Прочие неналоговые доходы</t>
  </si>
  <si>
    <t>1 17 05030 03 0000 180</t>
  </si>
  <si>
    <t xml:space="preserve">Прочие неналоговые доходы бюджетов внутригородских муниципальных образований городов федерального значения 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</si>
  <si>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</si>
  <si>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</si>
  <si>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</si>
  <si>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</si>
  <si>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</si>
  <si>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</si>
  <si>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2 02 15001 03 0000 150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</si>
  <si>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</t>
  </si>
  <si>
    <t>2 02 15002 03 0000 150</t>
  </si>
  <si>
    <t>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</t>
  </si>
  <si>
    <t>981</t>
  </si>
  <si>
    <t>2 02 19999 03 0000 150</t>
  </si>
  <si>
    <t>Прочие дотации бюджетам внутригородских муниципальных образований городов федерального значения</t>
  </si>
  <si>
    <t>2 02 30000 00 0000 150</t>
  </si>
  <si>
    <t xml:space="preserve">Субвенции  бюджетам  бюджетной  системы  Российской  Федерации 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</si>
  <si>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</si>
  <si>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</si>
  <si>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2 02 30024 03 0000 150</t>
  </si>
  <si>
    <t>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</t>
  </si>
  <si>
    <t>2 02 30024 03 0100 150</t>
  </si>
  <si>
    <t>Субвенции бюджетам внутригородских муниципальных образований Санкт-Петербурга на исполнение органами местного самоуправления в Санкт-Петербурге отдельных государственных полномочий Санкт-Петербурга по организации и осуществлению деятельности  по опеке и попечительству</t>
  </si>
  <si>
    <t>2 02 30024 03 0200 150</t>
  </si>
  <si>
    <t>Субвенции  бюджетам  внутригородских  муниципальных  образований  Санкт-Петербурга  на  выполнение  отдельного  государственного  полномочия  Санкт-Петербурга  по 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</si>
  <si>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>2 02 30027 00 0000 150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</si>
  <si>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</si>
  <si>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2 02 30027 03 0000 150</t>
  </si>
  <si>
    <t>Субвенции бюджетам внутригородских муниципальных образований городов федерального значения на содержание ребенка в семье опекуна и приемной семье, а также вознаграждение, причитающееся приемному родителю</t>
  </si>
  <si>
    <t>Субвенции бюджетам внутригородских муниципальных образований Санкт-Петербурга на исполнение органами местного самоуправления в Санкт-Петербурге отдельных государственных полномочий Санкт-Петербурга по выплате денежных средств на содержание детей, находящихся под опекой или попечительством, и денежных средств на содержание детей, переданных на воспитание в приемные семьи, в Санкт-Петербурге</t>
  </si>
  <si>
    <t>2 02 30027 03 0200 150</t>
  </si>
  <si>
    <t>Субвенции бюджетам внутригородских муниципальных образований Санкт-Петербурга на исполнение органами местного самоуправления в  Санкт-Петербурге отдельных государственных полномочий Санкт-Петербурга по выплате вознаграждения приемным родителям</t>
  </si>
  <si>
    <t>2 07 00000 00 0000 000</t>
  </si>
  <si>
    <t>ПРОЧИЕ БЕЗВОЗМЕЗДНЫЕ ПОСТУПЛЕНИЯ</t>
  </si>
  <si>
    <t>2 07 03000 03 0000 180</t>
  </si>
  <si>
    <t xml:space="preserve">Прочие безвозмездные поступления в бюджеты внутригородских муниципальных образований городов федерального значения </t>
  </si>
  <si>
    <t>2 07 03010 03 0000 180</t>
  </si>
  <si>
    <t xml:space="preserve">Поступления  от  денежных  пожертвований,  предоставляемых  физическими  лицами  получателям  средств  бюджетов внутригородских муниципальных образований городов федерального значения </t>
  </si>
  <si>
    <t>2 07 03020 03 0000 180</t>
  </si>
  <si>
    <t>2 08 00000 00 0000 000</t>
  </si>
  <si>
    <t>ПЕРЕЧИСЛЕНИЯ  ДЛЯ  ОСУЩЕСТВЛЕНИЯ  ВОЗВРАТА  (ЗАЧЕТА)  ИЗЛИШНЕ  УПЛАЧЕННЫХ  ИЛИ  ИЗЛИШНЕ  ВЗЫСКАННЫХ  СУММ  НАЛОГОВ,  СБОРОВ  И  ИНЫХ  ПЛАТЕЖЕЙ,  А  ТАКЖЕ  СУММ  ПРОЦЕНТОВ  ЗА НЕСВОЕВРЕМЕННОЕ  ОСУЩЕСТВЛЕНИЕ  ТАКОГО  ВОЗВРАТА  И  ПРОЦЕНТОВ,  НАЧИСЛЕННЫХ НА ИЗЛИШНЕ ВЗЫСКАННЫЕ СУММЫ</t>
  </si>
  <si>
    <t>2 08 03000 03 0000 180</t>
  </si>
  <si>
    <t>Перечисления из бюджетов внутригородских муниципальных образований городов федерального значения (в бюджеты внутригородских муниципальных образований городов федерального значения)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</si>
  <si>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И Т О Г О    Д О Х О Д О В :</t>
  </si>
  <si>
    <t>Приложение 2</t>
  </si>
  <si>
    <t>Ведомственная структура расходов бюджета                                                                                                                                                                                                                                                                   внутригородского Муниципального образования города федерального значения Санкт-Петербурга                                                                                                                                                                                                                                             муниципальный округ Ланское на 2022 год</t>
  </si>
  <si>
    <t>Наименование показателей</t>
  </si>
  <si>
    <t>Код ГРБС</t>
  </si>
  <si>
    <t>Код раздела (подраз-дела)</t>
  </si>
  <si>
    <t>Код целевой статьи</t>
  </si>
  <si>
    <t>Код вида расхо-дов</t>
  </si>
  <si>
    <t>МУНИЦИПАЛЬНЫЙ СОВЕТ ВНУТРИГОРОДСКОГО МУНИЦИПАЛЬНОГО ОБРАЗОВАНИЯ ГОРОДА ФЕДЕРАЛЬНОГО ЗНАЧЕНИЯ САНКТ-ПЕТЕРБУРГА МУНИЦИПАЛЬНЫЙ ОКРУГ ЛАНСКОЕ (ГРБС - 928)</t>
  </si>
  <si>
    <t>ОБЩЕГОСУДАРСТВЕННЫЕ ВОПРОСЫ</t>
  </si>
  <si>
    <t>928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</si>
  <si>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</si>
  <si>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</si>
  <si>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</si>
  <si>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Глава муниципального образования</t>
  </si>
  <si>
    <t>0020000011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</si>
  <si>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</si>
  <si>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</si>
  <si>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</si>
  <si>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0020000061</t>
  </si>
  <si>
    <t>120</t>
  </si>
  <si>
    <t xml:space="preserve">Фонд оплаты труда государственных (муниципальных) органов </t>
  </si>
  <si>
    <t>121</t>
  </si>
  <si>
    <t>Заработная плата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</si>
  <si>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</si>
  <si>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</si>
  <si>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Начисления на выплаты по оплате труда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</si>
  <si>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</si>
  <si>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</si>
  <si>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Компенсация депутатам, осуществляющим свои полномочия на непостоянной основе</t>
  </si>
  <si>
    <t>0020000021</t>
  </si>
  <si>
    <t>Содержание и обеспечение деятельности представительного органа муниципального образования</t>
  </si>
  <si>
    <t>0020000022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</si>
  <si>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</si>
  <si>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</si>
  <si>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</si>
  <si>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</si>
  <si>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</si>
  <si>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0020000023</t>
  </si>
  <si>
    <t>Расходы Муниципального Совета ВСЕГО:</t>
  </si>
  <si>
    <t>ИЗБИРАТЕЛЬНАЯ КОМИССИЯ ВНУТРИГОРОДСКОГО МУНИЦИПАЛЬНОГО ОБРАЗОВАНИЯ ГОРОДА ФЕДЕРАЛЬНОГО ЗНАЧЕНИЯ САНКТ-ПЕТЕРБУРГА МУНИЦИПАЛЬНЫЙ ОКРУГ ЛАНСКОЕ (ГРБС - 914)</t>
  </si>
  <si>
    <t>914</t>
  </si>
  <si>
    <t>Обеспечение проведения выборов и референдумов</t>
  </si>
  <si>
    <t>0107</t>
  </si>
  <si>
    <t>Избирательная комиссия</t>
  </si>
  <si>
    <t>0020000034</t>
  </si>
  <si>
    <t xml:space="preserve">Закупка товаров, работ и услуг для обеспечения государственных (муниципальных) нужд
</t>
  </si>
  <si>
    <t>Расходы Избирательной комиссии ВСЕГО:</t>
  </si>
  <si>
    <t>МЕСТНАЯ АДМИНИСТРАЦИЯ ВНУТРИГОРОДСКОГО МУНИЦИПАЛЬНОГО ОБРАЗОВАНИЯ ГОРОДА ФЕДЕРАЛЬНРОГО ЗНАЧЕНИЯ САНКТ-ПЕТЕРБУРГА МУНИЦИПАЛЬНЫЙ ОКРУГ ЛАНСКОЕ (ГРБС - 966)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</si>
  <si>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</si>
  <si>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</si>
  <si>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Содержание и обеспечение деятельности Местной Администрации </t>
  </si>
  <si>
    <t>0020000032</t>
  </si>
  <si>
    <t>Расходы на исполнение государственного полномочия Санкт-Петербурга по организации и осуществлению деятельности по опеке и попечительству за счет субвенций из бюджета Санкт-Петербурга</t>
  </si>
  <si>
    <t>00200G0850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</si>
  <si>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</si>
  <si>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Резервные фонды </t>
  </si>
  <si>
    <t>0111</t>
  </si>
  <si>
    <t>Резервный фонд местной Администрации</t>
  </si>
  <si>
    <t>0700000061</t>
  </si>
  <si>
    <t>0113</t>
  </si>
  <si>
    <t xml:space="preserve">Расходы по формированию архивных фондов муниципального образования </t>
  </si>
  <si>
    <t>7100000100</t>
  </si>
  <si>
    <t>Расходы МКУ «Черная речка» на осуществление функций муниципальной информационной службы</t>
  </si>
  <si>
    <t>3300000073</t>
  </si>
  <si>
    <t>Расходы по осуществлению защиты прав потребителей</t>
  </si>
  <si>
    <t>3450000100</t>
  </si>
  <si>
    <t>Закупка товаров, работ услуг для государственных (муниципальных) нужд</t>
  </si>
  <si>
    <t>Расходы на исполнение государственного полномочия  по составлению протоколов об административных правонарушениях за счет субвенций из бюджета Санкт-Петербурга</t>
  </si>
  <si>
    <t>09200G0100</t>
  </si>
  <si>
    <t>НАЦИОНАЛЬНАЯ БЕЗОПАСНОСТЬ И ПРАВООХРАНИТЕЛЬНАЯ ДЕЯТЕЛЬНОСТЬ</t>
  </si>
  <si>
    <t>0300</t>
  </si>
  <si>
    <t>Защита населения и территорий от чрезвычайных ситуаций природного и техногенного характера, гражданская оборона</t>
  </si>
  <si>
    <t>0309</t>
  </si>
  <si>
    <t xml:space="preserve">Расходы по сбору и обмене информацией в области защиты населения и территорий от чрезвычайных ситуаций, а также содействие в информировании населения об угрозе возникновения или о возникновении чрезвычайной ситуации </t>
  </si>
  <si>
    <t>2190000081</t>
  </si>
  <si>
    <t>НАЦИОНАЛЬНАЯ ЭКОНОМИКА</t>
  </si>
  <si>
    <t>0400</t>
  </si>
  <si>
    <t>Общеэкономические вопросы</t>
  </si>
  <si>
    <t>0401</t>
  </si>
  <si>
    <t>Расходы по организация и финансированию временного трудоустройства несовершеннолетних в свободное от учебы время</t>
  </si>
  <si>
    <t>5100000100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</si>
  <si>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</si>
  <si>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вопросы в области национальной экономики</t>
  </si>
  <si>
    <t>0409</t>
  </si>
  <si>
    <t>Расходы по размещению, содержанию и ремонту искусственных дорожных неровностей</t>
  </si>
  <si>
    <t>7200000102</t>
  </si>
  <si>
    <t>0412</t>
  </si>
  <si>
    <t xml:space="preserve">Расходы по содействию развитию малого бизнеса </t>
  </si>
  <si>
    <t>7700000100</t>
  </si>
  <si>
    <t>ЖИЛИЩНО-КОММУНАЛЬНОЕ ХОЗЯЙСТВО</t>
  </si>
  <si>
    <t>0500</t>
  </si>
  <si>
    <t>Благоустройство</t>
  </si>
  <si>
    <t>0503</t>
  </si>
  <si>
    <t>Расходы по благоустройству территории Муниципального округа Ланское</t>
  </si>
  <si>
    <t>6100000100</t>
  </si>
  <si>
    <t>Расходы МКУ «Черная речка» на осуществление благоустройства территории</t>
  </si>
  <si>
    <t>6500000100</t>
  </si>
  <si>
    <t>Другие вопросы в области жилищно-коммунального хозяйства</t>
  </si>
  <si>
    <t>0505</t>
  </si>
  <si>
    <t>Содержание и обеспечение деятельности МКУ «Черная речка»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</si>
  <si>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</si>
  <si>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</si>
  <si>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</si>
  <si>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</si>
  <si>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</si>
  <si>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 xml:space="preserve">Расходы по организации профессиональной подготовки, переподготовки и повышения квалификации, включая организацию профессионального образования и дополнительного профессионального образования </t>
  </si>
  <si>
    <t>8000000100</t>
  </si>
  <si>
    <t>Другие вопросы в области образования</t>
  </si>
  <si>
    <t>0709</t>
  </si>
  <si>
    <t>Расходы по профилактике межэтнических конфликтов</t>
  </si>
  <si>
    <t>4300000100</t>
  </si>
  <si>
    <t xml:space="preserve">Расходы по профилактике дорожно-транспортного травматизма </t>
  </si>
  <si>
    <t>7200000101</t>
  </si>
  <si>
    <t xml:space="preserve">Расходы по профилактике правонарушений </t>
  </si>
  <si>
    <t>7300000100</t>
  </si>
  <si>
    <t>Расходы по профилактике терроризма и экстремизма</t>
  </si>
  <si>
    <t>7400000100</t>
  </si>
  <si>
    <t xml:space="preserve">Расходы по профилактике незаконного потребления наркотических средств и психотропных веществ, новых потенциально опасных психоактивных веществ, наркомании </t>
  </si>
  <si>
    <t>7500000100</t>
  </si>
  <si>
    <t xml:space="preserve">Расходы по охране здоровья граждан от воздействия окружающего табачного дыма и последствий потребления табака </t>
  </si>
  <si>
    <t>7600000100</t>
  </si>
  <si>
    <t>Расходы по осуществлению экологического просвещения, а также организации экологического воспитания и формирования экологической культуры в областои обращения с твердыми коммунальными отходами</t>
  </si>
  <si>
    <t>7800000100</t>
  </si>
  <si>
    <t>КУЛЬТУРА, КИНЕМАТОГРАФИЯ</t>
  </si>
  <si>
    <t>0800</t>
  </si>
  <si>
    <t>Культура</t>
  </si>
  <si>
    <t>0801</t>
  </si>
  <si>
    <t>Расходы по организации и проведению местных и участие в организации и проведении городских праздничных и иных зрелищных мероприятий</t>
  </si>
  <si>
    <t>4100000100</t>
  </si>
  <si>
    <t xml:space="preserve">Расходы по организации и проведению досуговых мероприятий </t>
  </si>
  <si>
    <t>4200000100</t>
  </si>
  <si>
    <t>СОЦИАЛЬНАЯ ПОЛИТИКА</t>
  </si>
  <si>
    <t>1000</t>
  </si>
  <si>
    <t>Социальное обеспечение и иные выплаты населению</t>
  </si>
  <si>
    <t>300</t>
  </si>
  <si>
    <t>Социальное обеспечение населения</t>
  </si>
  <si>
    <t>1003</t>
  </si>
  <si>
    <t>Назначение, выплата, перерасчет ежемесячной доплаты к пенсии лицам, замещавшим муниципальные должности, должности муниципальной службы в ОМСУ, муниципальных органах муниципальных образований</t>
  </si>
  <si>
    <t>0920000231</t>
  </si>
  <si>
    <t>Охрана семьи и детства</t>
  </si>
  <si>
    <t>1004</t>
  </si>
  <si>
    <t>Расходы на исполнение государственного полномочия по выплате денежных средств на содержание ребенка в семье опекуна и приемной семье за счет субвенций из бюджета Санкт-Петербурга</t>
  </si>
  <si>
    <t>51100G0860</t>
  </si>
  <si>
    <t>Расходы на исполнение государственного полномочия по выплате денежных средств на вознаграждение приемным родителям за счет субвенций из бюджета Санкт-Петербурга</t>
  </si>
  <si>
    <t>51100G0870</t>
  </si>
  <si>
    <t>ФИЗИЧЕСКАЯ КУЛЬТУРА И СПОРТ</t>
  </si>
  <si>
    <t>1100</t>
  </si>
  <si>
    <t>Массовый спорт</t>
  </si>
  <si>
    <t>1102</t>
  </si>
  <si>
    <t>Расходы по организации и проведению официальных физкультурных, физкультурно-оздоровительных и спортивных мероприятий муниципального образования</t>
  </si>
  <si>
    <t>7950000241</t>
  </si>
  <si>
    <t>СРЕДСТВА МАССОВОЙ ИНФОРМАЦИИ</t>
  </si>
  <si>
    <t>1200</t>
  </si>
  <si>
    <t>Периодическая печать и издательства</t>
  </si>
  <si>
    <t>1202</t>
  </si>
  <si>
    <t xml:space="preserve">Расходы на печатные средства массовой информации </t>
  </si>
  <si>
    <t>4570000251</t>
  </si>
  <si>
    <t>Расходы  местной Администрации ВСЕГО:</t>
  </si>
  <si>
    <t>РАСХОДЫ МУНИЦИПАЛЬНОГО ОБРАЗОВАНИЯ ВСЕГО:</t>
  </si>
  <si>
    <t>Приложение 3</t>
  </si>
  <si>
    <t xml:space="preserve">
Распределение бюджетных ассигнований  расходов бюджета                                                                                                                                                                                                                                                                   внутригородского Муниципального образования города федерального значенипя Санкт-Петербурга                                                                                                                                                                                                                                             муниципальный округ Ланское на 2022 год</t>
  </si>
  <si>
    <t>Приложение 4</t>
  </si>
  <si>
    <t>Источники</t>
  </si>
  <si>
    <t xml:space="preserve">внутреннего финансирования дефицита бюджета </t>
  </si>
  <si>
    <t>внутригородского Муниципального образования города федерального значения</t>
  </si>
  <si>
    <t xml:space="preserve">  Санкт-Петербурга муниципальный округ Ланское на 2022 год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</si>
  <si>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</si>
  <si>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</si>
  <si>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Сумма (тыс.руб.)</t>
  </si>
  <si>
    <t>000 01 00 0000 00 0000 000</t>
  </si>
  <si>
    <t xml:space="preserve">Источники внутреннего финансирования  дефицитов бюджетов </t>
  </si>
  <si>
    <t>000 01 05 0000 00 0000 000</t>
  </si>
  <si>
    <t>Изменение остатков средств на счетах по учету средств бюджета</t>
  </si>
  <si>
    <t>000 01 05 0201 03 0000 510</t>
  </si>
  <si>
    <t xml:space="preserve">Увеличение прочих остатков денежных средств бюджетов внутригородских муниципальных образований городов федерального значения </t>
  </si>
  <si>
    <t>000 01 05 0201 03 0000 610</t>
  </si>
  <si>
    <t xml:space="preserve">Уменьшение прочих остатков денежных средств  бюджетов внутригородских муниципальных образований городов федерального значения </t>
  </si>
  <si>
    <t>Всего источников финансирования дефицита бюджета</t>
  </si>
  <si>
    <t>0020000033</t>
  </si>
  <si>
    <t>Дорожное хозяйство (дорожные фонды)</t>
  </si>
  <si>
    <t xml:space="preserve">к Решению Муниципального Совета                                                                      от 13.12.2021 № 128                                                                             </t>
  </si>
  <si>
    <t xml:space="preserve">к Решению Муниципального Совета                                               от 13.12.2021 № 128                                                                                     </t>
  </si>
  <si>
    <t xml:space="preserve">К Решению Муниципального Совета от от 13.12.2021 № 128                                                                               </t>
  </si>
  <si>
    <t xml:space="preserve">К Решению Муниципального Совета от 13.12.2021 № 128                                                                              </t>
  </si>
  <si>
    <t>2 02 30027 03 0100 150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</si>
</sst>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25">
    <xf numFmtId="0" fontId="0" fillId="0" borderId="0" xfId="0"/>
    <xf numFmtId="49" fontId="0" fillId="0" borderId="0" xfId="0" applyNumberFormat="1"/>
    <xf numFmtId="0" fontId="2" fillId="0" borderId="0" xfId="0" applyFont="1" applyAlignment="1"/>
    <xf numFmtId="0" fontId="3" fillId="0" borderId="0" xfId="0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6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16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164" fontId="2" fillId="0" borderId="6" xfId="0" applyNumberFormat="1" applyFont="1" applyBorder="1" applyAlignment="1">
      <alignment horizontal="right" wrapText="1"/>
    </xf>
    <xf numFmtId="0" fontId="6" fillId="0" borderId="6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right" wrapText="1"/>
    </xf>
    <xf numFmtId="49" fontId="2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164" fontId="2" fillId="0" borderId="6" xfId="0" applyNumberFormat="1" applyFont="1" applyFill="1" applyBorder="1" applyAlignment="1">
      <alignment horizontal="right" wrapText="1"/>
    </xf>
    <xf numFmtId="0" fontId="3" fillId="0" borderId="0" xfId="0" applyFont="1" applyFill="1"/>
    <xf numFmtId="0" fontId="0" fillId="0" borderId="0" xfId="0" applyFill="1"/>
    <xf numFmtId="49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49" fontId="6" fillId="0" borderId="5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wrapText="1"/>
    </xf>
    <xf numFmtId="164" fontId="6" fillId="0" borderId="6" xfId="0" applyNumberFormat="1" applyFont="1" applyFill="1" applyBorder="1" applyAlignment="1">
      <alignment horizontal="right" wrapText="1"/>
    </xf>
    <xf numFmtId="0" fontId="9" fillId="0" borderId="0" xfId="0" applyFont="1" applyFill="1"/>
    <xf numFmtId="0" fontId="1" fillId="0" borderId="0" xfId="0" applyFont="1" applyFill="1"/>
    <xf numFmtId="0" fontId="6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164" fontId="0" fillId="0" borderId="0" xfId="0" applyNumberFormat="1"/>
    <xf numFmtId="0" fontId="10" fillId="0" borderId="0" xfId="0" applyFont="1" applyFill="1" applyAlignment="1" applyProtection="1">
      <alignment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wrapText="1"/>
      <protection locked="0"/>
    </xf>
    <xf numFmtId="0" fontId="10" fillId="0" borderId="8" xfId="0" applyFont="1" applyFill="1" applyBorder="1" applyAlignment="1" applyProtection="1">
      <alignment horizontal="center" wrapText="1"/>
      <protection locked="0"/>
    </xf>
    <xf numFmtId="49" fontId="13" fillId="0" borderId="14" xfId="0" applyNumberFormat="1" applyFont="1" applyFill="1" applyBorder="1" applyAlignment="1" applyProtection="1">
      <alignment vertical="center" wrapText="1"/>
      <protection locked="0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164" fontId="13" fillId="0" borderId="14" xfId="0" applyNumberFormat="1" applyFont="1" applyFill="1" applyBorder="1" applyAlignment="1" applyProtection="1">
      <alignment vertical="center" wrapText="1"/>
      <protection locked="0"/>
    </xf>
    <xf numFmtId="0" fontId="13" fillId="0" borderId="14" xfId="0" applyFont="1" applyFill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horizontal="right" vertical="center" wrapText="1"/>
      <protection locked="0"/>
    </xf>
    <xf numFmtId="49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164" fontId="13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49" fontId="13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Fill="1" applyBorder="1" applyAlignment="1" applyProtection="1">
      <alignment wrapText="1"/>
      <protection locked="0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0" fillId="0" borderId="0" xfId="0" applyFont="1"/>
    <xf numFmtId="0" fontId="22" fillId="0" borderId="15" xfId="0" applyFont="1" applyBorder="1" applyAlignment="1">
      <alignment wrapText="1"/>
    </xf>
    <xf numFmtId="0" fontId="22" fillId="0" borderId="15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3" xfId="0" applyFont="1" applyBorder="1" applyAlignment="1">
      <alignment wrapText="1"/>
    </xf>
    <xf numFmtId="164" fontId="22" fillId="0" borderId="3" xfId="0" applyNumberFormat="1" applyFont="1" applyBorder="1" applyAlignment="1">
      <alignment horizontal="right" wrapText="1"/>
    </xf>
    <xf numFmtId="0" fontId="22" fillId="0" borderId="5" xfId="0" applyFont="1" applyBorder="1" applyAlignment="1">
      <alignment horizontal="center" wrapText="1"/>
    </xf>
    <xf numFmtId="0" fontId="22" fillId="0" borderId="6" xfId="0" applyFont="1" applyBorder="1" applyAlignment="1">
      <alignment vertical="top" wrapText="1"/>
    </xf>
    <xf numFmtId="164" fontId="22" fillId="0" borderId="6" xfId="0" applyNumberFormat="1" applyFont="1" applyBorder="1" applyAlignment="1">
      <alignment horizontal="right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vertical="top" wrapText="1"/>
    </xf>
    <xf numFmtId="164" fontId="8" fillId="0" borderId="6" xfId="0" applyNumberFormat="1" applyFont="1" applyBorder="1" applyAlignment="1">
      <alignment horizontal="right" wrapText="1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right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Alignment="1"/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>
      <alignment wrapText="1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>
      <alignment wrapText="1"/>
    </xf>
    <xf numFmtId="49" fontId="18" fillId="0" borderId="14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0" fillId="0" borderId="1" xfId="0" applyBorder="1"/>
    <xf numFmtId="0" fontId="2" fillId="0" borderId="0" xfId="0" applyFont="1" applyFill="1" applyAlignment="1">
      <alignment horizontal="left" wrapText="1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wrapText="1"/>
    </xf>
    <xf numFmtId="0" fontId="0" fillId="0" borderId="1" xfId="0" applyFill="1" applyBorder="1"/>
    <xf numFmtId="0" fontId="10" fillId="0" borderId="0" xfId="0" applyFont="1" applyFill="1" applyAlignment="1" applyProtection="1">
      <alignment horizontal="right" wrapText="1"/>
      <protection locked="0"/>
    </xf>
    <xf numFmtId="0" fontId="22" fillId="0" borderId="2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ozhzhina.n.MOCHR/Desktop/20211115_&#1073;&#1102;&#1076;&#1078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ло"/>
      <sheetName val="рМС"/>
      <sheetName val="рМА"/>
      <sheetName val="рМКУ"/>
      <sheetName val="МС"/>
      <sheetName val="ИК"/>
      <sheetName val="МА"/>
      <sheetName val="МКУ"/>
      <sheetName val="Доходы"/>
      <sheetName val="Вед"/>
      <sheetName val="Ассигн"/>
      <sheetName val="Ассигн_поясн"/>
      <sheetName val="Источники"/>
      <sheetName val="СФП"/>
      <sheetName val="СЭР"/>
      <sheetName val="СБР"/>
      <sheetName val="БР_МС"/>
      <sheetName val="БР_МА"/>
      <sheetName val="БР_ИК"/>
      <sheetName val="РПОФ"/>
      <sheetName val="КП"/>
      <sheetName val="Лимиты_МА_грбс_0"/>
      <sheetName val="Лимиты_МА_пбс_0"/>
      <sheetName val="Лимиты_МС_0"/>
      <sheetName val="Лимиты_МКУ_0"/>
      <sheetName val="Лимиты_ИКВМО_0"/>
      <sheetName val="ОД"/>
      <sheetName val="ОРа"/>
      <sheetName val="ОР"/>
      <sheetName val="ОИ"/>
      <sheetName val="Лист1"/>
    </sheetNames>
    <sheetDataSet>
      <sheetData sheetId="0" refreshError="1">
        <row r="18">
          <cell r="G18">
            <v>1534.3000000000002</v>
          </cell>
        </row>
        <row r="74">
          <cell r="G74">
            <v>20</v>
          </cell>
        </row>
      </sheetData>
      <sheetData sheetId="1" refreshError="1">
        <row r="28">
          <cell r="E28">
            <v>3535800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5"/>
  <sheetViews>
    <sheetView tabSelected="1" view="pageBreakPreview" topLeftCell="A79" zoomScaleNormal="100" zoomScaleSheetLayoutView="100" workbookViewId="0">
      <selection activeCell="A84" sqref="A84"/>
    </sheetView>
  </sheetViews>
  <sheetFormatPr defaultRowHeight="14.5" x14ac:dyDescent="0.35"/>
  <cols>
    <col min="1" max="1" width="4.7265625" style="1" customWidth="1"/>
    <col min="2" max="2" width="21.453125" customWidth="1"/>
    <col min="3" max="3" width="54" customWidth="1"/>
    <col min="4" max="4" width="13.26953125" customWidth="1"/>
    <col min="5" max="5" width="8.81640625" style="3" customWidth="1"/>
    <col min="257" max="257" width="4.7265625" customWidth="1"/>
    <col min="258" max="258" width="21.453125" customWidth="1"/>
    <col min="259" max="259" width="54" customWidth="1"/>
    <col min="260" max="260" width="13.26953125" customWidth="1"/>
    <col min="261" max="261" width="8.81640625" customWidth="1"/>
    <col min="513" max="513" width="4.7265625" customWidth="1"/>
    <col min="514" max="514" width="21.453125" customWidth="1"/>
    <col min="515" max="515" width="54" customWidth="1"/>
    <col min="516" max="516" width="13.26953125" customWidth="1"/>
    <col min="517" max="517" width="8.81640625" customWidth="1"/>
    <col min="769" max="769" width="4.7265625" customWidth="1"/>
    <col min="770" max="770" width="21.453125" customWidth="1"/>
    <col min="771" max="771" width="54" customWidth="1"/>
    <col min="772" max="772" width="13.26953125" customWidth="1"/>
    <col min="773" max="773" width="8.81640625" customWidth="1"/>
    <col min="1025" max="1025" width="4.7265625" customWidth="1"/>
    <col min="1026" max="1026" width="21.453125" customWidth="1"/>
    <col min="1027" max="1027" width="54" customWidth="1"/>
    <col min="1028" max="1028" width="13.26953125" customWidth="1"/>
    <col min="1029" max="1029" width="8.81640625" customWidth="1"/>
    <col min="1281" max="1281" width="4.7265625" customWidth="1"/>
    <col min="1282" max="1282" width="21.453125" customWidth="1"/>
    <col min="1283" max="1283" width="54" customWidth="1"/>
    <col min="1284" max="1284" width="13.26953125" customWidth="1"/>
    <col min="1285" max="1285" width="8.81640625" customWidth="1"/>
    <col min="1537" max="1537" width="4.7265625" customWidth="1"/>
    <col min="1538" max="1538" width="21.453125" customWidth="1"/>
    <col min="1539" max="1539" width="54" customWidth="1"/>
    <col min="1540" max="1540" width="13.26953125" customWidth="1"/>
    <col min="1541" max="1541" width="8.81640625" customWidth="1"/>
    <col min="1793" max="1793" width="4.7265625" customWidth="1"/>
    <col min="1794" max="1794" width="21.453125" customWidth="1"/>
    <col min="1795" max="1795" width="54" customWidth="1"/>
    <col min="1796" max="1796" width="13.26953125" customWidth="1"/>
    <col min="1797" max="1797" width="8.81640625" customWidth="1"/>
    <col min="2049" max="2049" width="4.7265625" customWidth="1"/>
    <col min="2050" max="2050" width="21.453125" customWidth="1"/>
    <col min="2051" max="2051" width="54" customWidth="1"/>
    <col min="2052" max="2052" width="13.26953125" customWidth="1"/>
    <col min="2053" max="2053" width="8.81640625" customWidth="1"/>
    <col min="2305" max="2305" width="4.7265625" customWidth="1"/>
    <col min="2306" max="2306" width="21.453125" customWidth="1"/>
    <col min="2307" max="2307" width="54" customWidth="1"/>
    <col min="2308" max="2308" width="13.26953125" customWidth="1"/>
    <col min="2309" max="2309" width="8.81640625" customWidth="1"/>
    <col min="2561" max="2561" width="4.7265625" customWidth="1"/>
    <col min="2562" max="2562" width="21.453125" customWidth="1"/>
    <col min="2563" max="2563" width="54" customWidth="1"/>
    <col min="2564" max="2564" width="13.26953125" customWidth="1"/>
    <col min="2565" max="2565" width="8.81640625" customWidth="1"/>
    <col min="2817" max="2817" width="4.7265625" customWidth="1"/>
    <col min="2818" max="2818" width="21.453125" customWidth="1"/>
    <col min="2819" max="2819" width="54" customWidth="1"/>
    <col min="2820" max="2820" width="13.26953125" customWidth="1"/>
    <col min="2821" max="2821" width="8.81640625" customWidth="1"/>
    <col min="3073" max="3073" width="4.7265625" customWidth="1"/>
    <col min="3074" max="3074" width="21.453125" customWidth="1"/>
    <col min="3075" max="3075" width="54" customWidth="1"/>
    <col min="3076" max="3076" width="13.26953125" customWidth="1"/>
    <col min="3077" max="3077" width="8.81640625" customWidth="1"/>
    <col min="3329" max="3329" width="4.7265625" customWidth="1"/>
    <col min="3330" max="3330" width="21.453125" customWidth="1"/>
    <col min="3331" max="3331" width="54" customWidth="1"/>
    <col min="3332" max="3332" width="13.26953125" customWidth="1"/>
    <col min="3333" max="3333" width="8.81640625" customWidth="1"/>
    <col min="3585" max="3585" width="4.7265625" customWidth="1"/>
    <col min="3586" max="3586" width="21.453125" customWidth="1"/>
    <col min="3587" max="3587" width="54" customWidth="1"/>
    <col min="3588" max="3588" width="13.26953125" customWidth="1"/>
    <col min="3589" max="3589" width="8.81640625" customWidth="1"/>
    <col min="3841" max="3841" width="4.7265625" customWidth="1"/>
    <col min="3842" max="3842" width="21.453125" customWidth="1"/>
    <col min="3843" max="3843" width="54" customWidth="1"/>
    <col min="3844" max="3844" width="13.26953125" customWidth="1"/>
    <col min="3845" max="3845" width="8.81640625" customWidth="1"/>
    <col min="4097" max="4097" width="4.7265625" customWidth="1"/>
    <col min="4098" max="4098" width="21.453125" customWidth="1"/>
    <col min="4099" max="4099" width="54" customWidth="1"/>
    <col min="4100" max="4100" width="13.26953125" customWidth="1"/>
    <col min="4101" max="4101" width="8.81640625" customWidth="1"/>
    <col min="4353" max="4353" width="4.7265625" customWidth="1"/>
    <col min="4354" max="4354" width="21.453125" customWidth="1"/>
    <col min="4355" max="4355" width="54" customWidth="1"/>
    <col min="4356" max="4356" width="13.26953125" customWidth="1"/>
    <col min="4357" max="4357" width="8.81640625" customWidth="1"/>
    <col min="4609" max="4609" width="4.7265625" customWidth="1"/>
    <col min="4610" max="4610" width="21.453125" customWidth="1"/>
    <col min="4611" max="4611" width="54" customWidth="1"/>
    <col min="4612" max="4612" width="13.26953125" customWidth="1"/>
    <col min="4613" max="4613" width="8.81640625" customWidth="1"/>
    <col min="4865" max="4865" width="4.7265625" customWidth="1"/>
    <col min="4866" max="4866" width="21.453125" customWidth="1"/>
    <col min="4867" max="4867" width="54" customWidth="1"/>
    <col min="4868" max="4868" width="13.26953125" customWidth="1"/>
    <col min="4869" max="4869" width="8.81640625" customWidth="1"/>
    <col min="5121" max="5121" width="4.7265625" customWidth="1"/>
    <col min="5122" max="5122" width="21.453125" customWidth="1"/>
    <col min="5123" max="5123" width="54" customWidth="1"/>
    <col min="5124" max="5124" width="13.26953125" customWidth="1"/>
    <col min="5125" max="5125" width="8.81640625" customWidth="1"/>
    <col min="5377" max="5377" width="4.7265625" customWidth="1"/>
    <col min="5378" max="5378" width="21.453125" customWidth="1"/>
    <col min="5379" max="5379" width="54" customWidth="1"/>
    <col min="5380" max="5380" width="13.26953125" customWidth="1"/>
    <col min="5381" max="5381" width="8.81640625" customWidth="1"/>
    <col min="5633" max="5633" width="4.7265625" customWidth="1"/>
    <col min="5634" max="5634" width="21.453125" customWidth="1"/>
    <col min="5635" max="5635" width="54" customWidth="1"/>
    <col min="5636" max="5636" width="13.26953125" customWidth="1"/>
    <col min="5637" max="5637" width="8.81640625" customWidth="1"/>
    <col min="5889" max="5889" width="4.7265625" customWidth="1"/>
    <col min="5890" max="5890" width="21.453125" customWidth="1"/>
    <col min="5891" max="5891" width="54" customWidth="1"/>
    <col min="5892" max="5892" width="13.26953125" customWidth="1"/>
    <col min="5893" max="5893" width="8.81640625" customWidth="1"/>
    <col min="6145" max="6145" width="4.7265625" customWidth="1"/>
    <col min="6146" max="6146" width="21.453125" customWidth="1"/>
    <col min="6147" max="6147" width="54" customWidth="1"/>
    <col min="6148" max="6148" width="13.26953125" customWidth="1"/>
    <col min="6149" max="6149" width="8.81640625" customWidth="1"/>
    <col min="6401" max="6401" width="4.7265625" customWidth="1"/>
    <col min="6402" max="6402" width="21.453125" customWidth="1"/>
    <col min="6403" max="6403" width="54" customWidth="1"/>
    <col min="6404" max="6404" width="13.26953125" customWidth="1"/>
    <col min="6405" max="6405" width="8.81640625" customWidth="1"/>
    <col min="6657" max="6657" width="4.7265625" customWidth="1"/>
    <col min="6658" max="6658" width="21.453125" customWidth="1"/>
    <col min="6659" max="6659" width="54" customWidth="1"/>
    <col min="6660" max="6660" width="13.26953125" customWidth="1"/>
    <col min="6661" max="6661" width="8.81640625" customWidth="1"/>
    <col min="6913" max="6913" width="4.7265625" customWidth="1"/>
    <col min="6914" max="6914" width="21.453125" customWidth="1"/>
    <col min="6915" max="6915" width="54" customWidth="1"/>
    <col min="6916" max="6916" width="13.26953125" customWidth="1"/>
    <col min="6917" max="6917" width="8.81640625" customWidth="1"/>
    <col min="7169" max="7169" width="4.7265625" customWidth="1"/>
    <col min="7170" max="7170" width="21.453125" customWidth="1"/>
    <col min="7171" max="7171" width="54" customWidth="1"/>
    <col min="7172" max="7172" width="13.26953125" customWidth="1"/>
    <col min="7173" max="7173" width="8.81640625" customWidth="1"/>
    <col min="7425" max="7425" width="4.7265625" customWidth="1"/>
    <col min="7426" max="7426" width="21.453125" customWidth="1"/>
    <col min="7427" max="7427" width="54" customWidth="1"/>
    <col min="7428" max="7428" width="13.26953125" customWidth="1"/>
    <col min="7429" max="7429" width="8.81640625" customWidth="1"/>
    <col min="7681" max="7681" width="4.7265625" customWidth="1"/>
    <col min="7682" max="7682" width="21.453125" customWidth="1"/>
    <col min="7683" max="7683" width="54" customWidth="1"/>
    <col min="7684" max="7684" width="13.26953125" customWidth="1"/>
    <col min="7685" max="7685" width="8.81640625" customWidth="1"/>
    <col min="7937" max="7937" width="4.7265625" customWidth="1"/>
    <col min="7938" max="7938" width="21.453125" customWidth="1"/>
    <col min="7939" max="7939" width="54" customWidth="1"/>
    <col min="7940" max="7940" width="13.26953125" customWidth="1"/>
    <col min="7941" max="7941" width="8.81640625" customWidth="1"/>
    <col min="8193" max="8193" width="4.7265625" customWidth="1"/>
    <col min="8194" max="8194" width="21.453125" customWidth="1"/>
    <col min="8195" max="8195" width="54" customWidth="1"/>
    <col min="8196" max="8196" width="13.26953125" customWidth="1"/>
    <col min="8197" max="8197" width="8.81640625" customWidth="1"/>
    <col min="8449" max="8449" width="4.7265625" customWidth="1"/>
    <col min="8450" max="8450" width="21.453125" customWidth="1"/>
    <col min="8451" max="8451" width="54" customWidth="1"/>
    <col min="8452" max="8452" width="13.26953125" customWidth="1"/>
    <col min="8453" max="8453" width="8.81640625" customWidth="1"/>
    <col min="8705" max="8705" width="4.7265625" customWidth="1"/>
    <col min="8706" max="8706" width="21.453125" customWidth="1"/>
    <col min="8707" max="8707" width="54" customWidth="1"/>
    <col min="8708" max="8708" width="13.26953125" customWidth="1"/>
    <col min="8709" max="8709" width="8.81640625" customWidth="1"/>
    <col min="8961" max="8961" width="4.7265625" customWidth="1"/>
    <col min="8962" max="8962" width="21.453125" customWidth="1"/>
    <col min="8963" max="8963" width="54" customWidth="1"/>
    <col min="8964" max="8964" width="13.26953125" customWidth="1"/>
    <col min="8965" max="8965" width="8.81640625" customWidth="1"/>
    <col min="9217" max="9217" width="4.7265625" customWidth="1"/>
    <col min="9218" max="9218" width="21.453125" customWidth="1"/>
    <col min="9219" max="9219" width="54" customWidth="1"/>
    <col min="9220" max="9220" width="13.26953125" customWidth="1"/>
    <col min="9221" max="9221" width="8.81640625" customWidth="1"/>
    <col min="9473" max="9473" width="4.7265625" customWidth="1"/>
    <col min="9474" max="9474" width="21.453125" customWidth="1"/>
    <col min="9475" max="9475" width="54" customWidth="1"/>
    <col min="9476" max="9476" width="13.26953125" customWidth="1"/>
    <col min="9477" max="9477" width="8.81640625" customWidth="1"/>
    <col min="9729" max="9729" width="4.7265625" customWidth="1"/>
    <col min="9730" max="9730" width="21.453125" customWidth="1"/>
    <col min="9731" max="9731" width="54" customWidth="1"/>
    <col min="9732" max="9732" width="13.26953125" customWidth="1"/>
    <col min="9733" max="9733" width="8.81640625" customWidth="1"/>
    <col min="9985" max="9985" width="4.7265625" customWidth="1"/>
    <col min="9986" max="9986" width="21.453125" customWidth="1"/>
    <col min="9987" max="9987" width="54" customWidth="1"/>
    <col min="9988" max="9988" width="13.26953125" customWidth="1"/>
    <col min="9989" max="9989" width="8.81640625" customWidth="1"/>
    <col min="10241" max="10241" width="4.7265625" customWidth="1"/>
    <col min="10242" max="10242" width="21.453125" customWidth="1"/>
    <col min="10243" max="10243" width="54" customWidth="1"/>
    <col min="10244" max="10244" width="13.26953125" customWidth="1"/>
    <col min="10245" max="10245" width="8.81640625" customWidth="1"/>
    <col min="10497" max="10497" width="4.7265625" customWidth="1"/>
    <col min="10498" max="10498" width="21.453125" customWidth="1"/>
    <col min="10499" max="10499" width="54" customWidth="1"/>
    <col min="10500" max="10500" width="13.26953125" customWidth="1"/>
    <col min="10501" max="10501" width="8.81640625" customWidth="1"/>
    <col min="10753" max="10753" width="4.7265625" customWidth="1"/>
    <col min="10754" max="10754" width="21.453125" customWidth="1"/>
    <col min="10755" max="10755" width="54" customWidth="1"/>
    <col min="10756" max="10756" width="13.26953125" customWidth="1"/>
    <col min="10757" max="10757" width="8.81640625" customWidth="1"/>
    <col min="11009" max="11009" width="4.7265625" customWidth="1"/>
    <col min="11010" max="11010" width="21.453125" customWidth="1"/>
    <col min="11011" max="11011" width="54" customWidth="1"/>
    <col min="11012" max="11012" width="13.26953125" customWidth="1"/>
    <col min="11013" max="11013" width="8.81640625" customWidth="1"/>
    <col min="11265" max="11265" width="4.7265625" customWidth="1"/>
    <col min="11266" max="11266" width="21.453125" customWidth="1"/>
    <col min="11267" max="11267" width="54" customWidth="1"/>
    <col min="11268" max="11268" width="13.26953125" customWidth="1"/>
    <col min="11269" max="11269" width="8.81640625" customWidth="1"/>
    <col min="11521" max="11521" width="4.7265625" customWidth="1"/>
    <col min="11522" max="11522" width="21.453125" customWidth="1"/>
    <col min="11523" max="11523" width="54" customWidth="1"/>
    <col min="11524" max="11524" width="13.26953125" customWidth="1"/>
    <col min="11525" max="11525" width="8.81640625" customWidth="1"/>
    <col min="11777" max="11777" width="4.7265625" customWidth="1"/>
    <col min="11778" max="11778" width="21.453125" customWidth="1"/>
    <col min="11779" max="11779" width="54" customWidth="1"/>
    <col min="11780" max="11780" width="13.26953125" customWidth="1"/>
    <col min="11781" max="11781" width="8.81640625" customWidth="1"/>
    <col min="12033" max="12033" width="4.7265625" customWidth="1"/>
    <col min="12034" max="12034" width="21.453125" customWidth="1"/>
    <col min="12035" max="12035" width="54" customWidth="1"/>
    <col min="12036" max="12036" width="13.26953125" customWidth="1"/>
    <col min="12037" max="12037" width="8.81640625" customWidth="1"/>
    <col min="12289" max="12289" width="4.7265625" customWidth="1"/>
    <col min="12290" max="12290" width="21.453125" customWidth="1"/>
    <col min="12291" max="12291" width="54" customWidth="1"/>
    <col min="12292" max="12292" width="13.26953125" customWidth="1"/>
    <col min="12293" max="12293" width="8.81640625" customWidth="1"/>
    <col min="12545" max="12545" width="4.7265625" customWidth="1"/>
    <col min="12546" max="12546" width="21.453125" customWidth="1"/>
    <col min="12547" max="12547" width="54" customWidth="1"/>
    <col min="12548" max="12548" width="13.26953125" customWidth="1"/>
    <col min="12549" max="12549" width="8.81640625" customWidth="1"/>
    <col min="12801" max="12801" width="4.7265625" customWidth="1"/>
    <col min="12802" max="12802" width="21.453125" customWidth="1"/>
    <col min="12803" max="12803" width="54" customWidth="1"/>
    <col min="12804" max="12804" width="13.26953125" customWidth="1"/>
    <col min="12805" max="12805" width="8.81640625" customWidth="1"/>
    <col min="13057" max="13057" width="4.7265625" customWidth="1"/>
    <col min="13058" max="13058" width="21.453125" customWidth="1"/>
    <col min="13059" max="13059" width="54" customWidth="1"/>
    <col min="13060" max="13060" width="13.26953125" customWidth="1"/>
    <col min="13061" max="13061" width="8.81640625" customWidth="1"/>
    <col min="13313" max="13313" width="4.7265625" customWidth="1"/>
    <col min="13314" max="13314" width="21.453125" customWidth="1"/>
    <col min="13315" max="13315" width="54" customWidth="1"/>
    <col min="13316" max="13316" width="13.26953125" customWidth="1"/>
    <col min="13317" max="13317" width="8.81640625" customWidth="1"/>
    <col min="13569" max="13569" width="4.7265625" customWidth="1"/>
    <col min="13570" max="13570" width="21.453125" customWidth="1"/>
    <col min="13571" max="13571" width="54" customWidth="1"/>
    <col min="13572" max="13572" width="13.26953125" customWidth="1"/>
    <col min="13573" max="13573" width="8.81640625" customWidth="1"/>
    <col min="13825" max="13825" width="4.7265625" customWidth="1"/>
    <col min="13826" max="13826" width="21.453125" customWidth="1"/>
    <col min="13827" max="13827" width="54" customWidth="1"/>
    <col min="13828" max="13828" width="13.26953125" customWidth="1"/>
    <col min="13829" max="13829" width="8.81640625" customWidth="1"/>
    <col min="14081" max="14081" width="4.7265625" customWidth="1"/>
    <col min="14082" max="14082" width="21.453125" customWidth="1"/>
    <col min="14083" max="14083" width="54" customWidth="1"/>
    <col min="14084" max="14084" width="13.26953125" customWidth="1"/>
    <col min="14085" max="14085" width="8.81640625" customWidth="1"/>
    <col min="14337" max="14337" width="4.7265625" customWidth="1"/>
    <col min="14338" max="14338" width="21.453125" customWidth="1"/>
    <col min="14339" max="14339" width="54" customWidth="1"/>
    <col min="14340" max="14340" width="13.26953125" customWidth="1"/>
    <col min="14341" max="14341" width="8.81640625" customWidth="1"/>
    <col min="14593" max="14593" width="4.7265625" customWidth="1"/>
    <col min="14594" max="14594" width="21.453125" customWidth="1"/>
    <col min="14595" max="14595" width="54" customWidth="1"/>
    <col min="14596" max="14596" width="13.26953125" customWidth="1"/>
    <col min="14597" max="14597" width="8.81640625" customWidth="1"/>
    <col min="14849" max="14849" width="4.7265625" customWidth="1"/>
    <col min="14850" max="14850" width="21.453125" customWidth="1"/>
    <col min="14851" max="14851" width="54" customWidth="1"/>
    <col min="14852" max="14852" width="13.26953125" customWidth="1"/>
    <col min="14853" max="14853" width="8.81640625" customWidth="1"/>
    <col min="15105" max="15105" width="4.7265625" customWidth="1"/>
    <col min="15106" max="15106" width="21.453125" customWidth="1"/>
    <col min="15107" max="15107" width="54" customWidth="1"/>
    <col min="15108" max="15108" width="13.26953125" customWidth="1"/>
    <col min="15109" max="15109" width="8.81640625" customWidth="1"/>
    <col min="15361" max="15361" width="4.7265625" customWidth="1"/>
    <col min="15362" max="15362" width="21.453125" customWidth="1"/>
    <col min="15363" max="15363" width="54" customWidth="1"/>
    <col min="15364" max="15364" width="13.26953125" customWidth="1"/>
    <col min="15365" max="15365" width="8.81640625" customWidth="1"/>
    <col min="15617" max="15617" width="4.7265625" customWidth="1"/>
    <col min="15618" max="15618" width="21.453125" customWidth="1"/>
    <col min="15619" max="15619" width="54" customWidth="1"/>
    <col min="15620" max="15620" width="13.26953125" customWidth="1"/>
    <col min="15621" max="15621" width="8.81640625" customWidth="1"/>
    <col min="15873" max="15873" width="4.7265625" customWidth="1"/>
    <col min="15874" max="15874" width="21.453125" customWidth="1"/>
    <col min="15875" max="15875" width="54" customWidth="1"/>
    <col min="15876" max="15876" width="13.26953125" customWidth="1"/>
    <col min="15877" max="15877" width="8.81640625" customWidth="1"/>
    <col min="16129" max="16129" width="4.7265625" customWidth="1"/>
    <col min="16130" max="16130" width="21.453125" customWidth="1"/>
    <col min="16131" max="16131" width="54" customWidth="1"/>
    <col min="16132" max="16132" width="13.26953125" customWidth="1"/>
    <col min="16133" max="16133" width="8.81640625" customWidth="1"/>
  </cols>
  <sheetData>
    <row r="2" spans="1:7" x14ac:dyDescent="0.35">
      <c r="C2" s="2" t="s">
        <v>0</v>
      </c>
      <c r="D2" s="2"/>
    </row>
    <row r="3" spans="1:7" ht="26.5" x14ac:dyDescent="0.35">
      <c r="A3" s="4"/>
      <c r="B3" s="5"/>
      <c r="C3" s="6" t="s">
        <v>325</v>
      </c>
      <c r="D3" s="6"/>
      <c r="E3" s="7"/>
      <c r="F3" s="8"/>
      <c r="G3" s="8"/>
    </row>
    <row r="4" spans="1:7" x14ac:dyDescent="0.35">
      <c r="A4" s="4"/>
      <c r="B4" s="5"/>
      <c r="C4" s="9"/>
      <c r="D4" s="9"/>
      <c r="E4" s="7"/>
      <c r="F4" s="8"/>
      <c r="G4" s="8"/>
    </row>
    <row r="5" spans="1:7" x14ac:dyDescent="0.35">
      <c r="A5" s="109" t="s">
        <v>1</v>
      </c>
      <c r="B5" s="109"/>
      <c r="C5" s="109"/>
      <c r="D5" s="109"/>
    </row>
    <row r="6" spans="1:7" x14ac:dyDescent="0.35">
      <c r="A6" s="109" t="s">
        <v>2</v>
      </c>
      <c r="B6" s="109"/>
      <c r="C6" s="109"/>
      <c r="D6" s="109"/>
      <c r="E6" s="10"/>
    </row>
    <row r="7" spans="1:7" x14ac:dyDescent="0.35">
      <c r="A7" s="109" t="s">
        <v>3</v>
      </c>
      <c r="B7" s="109"/>
      <c r="C7" s="109"/>
      <c r="D7" s="109"/>
    </row>
    <row r="8" spans="1:7" x14ac:dyDescent="0.35">
      <c r="A8" s="110"/>
      <c r="B8" s="110"/>
      <c r="C8" s="110"/>
      <c r="D8" s="110"/>
    </row>
    <row r="9" spans="1:7" ht="15.75" customHeight="1" thickBot="1" x14ac:dyDescent="0.4">
      <c r="A9" s="111"/>
      <c r="B9" s="111"/>
      <c r="C9" s="111"/>
      <c r="D9" s="111"/>
    </row>
    <row r="10" spans="1:7" s="13" customFormat="1" ht="32.5" customHeight="1" thickBot="1" x14ac:dyDescent="0.4">
      <c r="A10" s="106" t="s">
        <v>4</v>
      </c>
      <c r="B10" s="108"/>
      <c r="C10" s="11" t="s">
        <v>5</v>
      </c>
      <c r="D10" s="11" t="s">
        <v>6</v>
      </c>
      <c r="E10" s="12"/>
    </row>
    <row r="11" spans="1:7" ht="15" thickBot="1" x14ac:dyDescent="0.4">
      <c r="A11" s="14" t="s">
        <v>7</v>
      </c>
      <c r="B11" s="15" t="s">
        <v>8</v>
      </c>
      <c r="C11" s="16" t="s">
        <v>9</v>
      </c>
      <c r="D11" s="17">
        <v>73379.200000000012</v>
      </c>
    </row>
    <row r="12" spans="1:7" ht="15" thickBot="1" x14ac:dyDescent="0.4">
      <c r="A12" s="14" t="s">
        <v>7</v>
      </c>
      <c r="B12" s="18" t="s">
        <v>10</v>
      </c>
      <c r="C12" s="16" t="s">
        <v>11</v>
      </c>
      <c r="D12" s="17">
        <v>73078.8</v>
      </c>
    </row>
    <row r="13" spans="1:7" ht="15" thickBot="1" x14ac:dyDescent="0.4">
      <c r="A13" s="14" t="s">
        <v>7</v>
      </c>
      <c r="B13" s="15" t="s">
        <v>12</v>
      </c>
      <c r="C13" s="16" t="s">
        <v>13</v>
      </c>
      <c r="D13" s="17">
        <v>73078.8</v>
      </c>
    </row>
    <row r="14" spans="1:7" ht="66" thickBot="1" x14ac:dyDescent="0.4">
      <c r="A14" s="19">
        <v>182</v>
      </c>
      <c r="B14" s="20" t="s">
        <v>14</v>
      </c>
      <c r="C14" s="21" t="s">
        <v>15</v>
      </c>
      <c r="D14" s="22">
        <v>73078.8</v>
      </c>
    </row>
    <row r="15" spans="1:7" ht="66" hidden="1" thickBot="1" x14ac:dyDescent="0.4">
      <c r="A15" s="14" t="s">
        <v>7</v>
      </c>
      <c r="B15" s="18" t="s">
        <v>16</v>
      </c>
      <c r="C15" s="23" t="s">
        <v>15</v>
      </c>
      <c r="D15" s="17">
        <v>0</v>
      </c>
    </row>
    <row r="16" spans="1:7" ht="27" hidden="1" thickBot="1" x14ac:dyDescent="0.4">
      <c r="A16" s="14" t="s">
        <v>7</v>
      </c>
      <c r="B16" s="15" t="s">
        <v>17</v>
      </c>
      <c r="C16" s="16" t="s">
        <v>18</v>
      </c>
      <c r="D16" s="17">
        <v>0</v>
      </c>
    </row>
    <row r="17" spans="1:4" ht="27" hidden="1" thickBot="1" x14ac:dyDescent="0.4">
      <c r="A17" s="14" t="s">
        <v>7</v>
      </c>
      <c r="B17" s="15" t="s">
        <v>19</v>
      </c>
      <c r="C17" s="16" t="s">
        <v>20</v>
      </c>
      <c r="D17" s="17">
        <v>0</v>
      </c>
    </row>
    <row r="18" spans="1:4" ht="27" hidden="1" thickBot="1" x14ac:dyDescent="0.4">
      <c r="A18" s="19">
        <v>182</v>
      </c>
      <c r="B18" s="20" t="s">
        <v>21</v>
      </c>
      <c r="C18" s="21" t="s">
        <v>20</v>
      </c>
      <c r="D18" s="22">
        <v>0</v>
      </c>
    </row>
    <row r="19" spans="1:4" ht="40" hidden="1" thickBot="1" x14ac:dyDescent="0.4">
      <c r="A19" s="24">
        <v>182</v>
      </c>
      <c r="B19" s="15" t="s">
        <v>22</v>
      </c>
      <c r="C19" s="16" t="s">
        <v>23</v>
      </c>
      <c r="D19" s="25">
        <v>0</v>
      </c>
    </row>
    <row r="20" spans="1:4" ht="53" hidden="1" thickBot="1" x14ac:dyDescent="0.4">
      <c r="A20" s="19">
        <v>182</v>
      </c>
      <c r="B20" s="20" t="s">
        <v>24</v>
      </c>
      <c r="C20" s="21" t="s">
        <v>25</v>
      </c>
      <c r="D20" s="22">
        <v>0</v>
      </c>
    </row>
    <row r="21" spans="1:4" ht="40" hidden="1" thickBot="1" x14ac:dyDescent="0.4">
      <c r="A21" s="24">
        <v>182</v>
      </c>
      <c r="B21" s="15" t="s">
        <v>26</v>
      </c>
      <c r="C21" s="16" t="s">
        <v>27</v>
      </c>
      <c r="D21" s="25">
        <v>0</v>
      </c>
    </row>
    <row r="22" spans="1:4" ht="27" hidden="1" thickBot="1" x14ac:dyDescent="0.4">
      <c r="A22" s="24">
        <v>182</v>
      </c>
      <c r="B22" s="15" t="s">
        <v>28</v>
      </c>
      <c r="C22" s="16" t="s">
        <v>29</v>
      </c>
      <c r="D22" s="25">
        <v>0</v>
      </c>
    </row>
    <row r="23" spans="1:4" ht="27" hidden="1" thickBot="1" x14ac:dyDescent="0.4">
      <c r="A23" s="19">
        <v>182</v>
      </c>
      <c r="B23" s="20" t="s">
        <v>30</v>
      </c>
      <c r="C23" s="21" t="s">
        <v>31</v>
      </c>
      <c r="D23" s="22">
        <v>0</v>
      </c>
    </row>
    <row r="24" spans="1:4" ht="27" hidden="1" thickBot="1" x14ac:dyDescent="0.4">
      <c r="A24" s="24">
        <v>182</v>
      </c>
      <c r="B24" s="15" t="s">
        <v>32</v>
      </c>
      <c r="C24" s="16" t="s">
        <v>33</v>
      </c>
      <c r="D24" s="25">
        <v>0</v>
      </c>
    </row>
    <row r="25" spans="1:4" ht="40" hidden="1" thickBot="1" x14ac:dyDescent="0.4">
      <c r="A25" s="19">
        <v>182</v>
      </c>
      <c r="B25" s="20" t="s">
        <v>34</v>
      </c>
      <c r="C25" s="21" t="s">
        <v>35</v>
      </c>
      <c r="D25" s="22">
        <v>0</v>
      </c>
    </row>
    <row r="26" spans="1:4" ht="40" hidden="1" thickBot="1" x14ac:dyDescent="0.4">
      <c r="A26" s="24" t="s">
        <v>7</v>
      </c>
      <c r="B26" s="15" t="s">
        <v>36</v>
      </c>
      <c r="C26" s="16" t="s">
        <v>37</v>
      </c>
      <c r="D26" s="25">
        <v>0</v>
      </c>
    </row>
    <row r="27" spans="1:4" ht="15" hidden="1" thickBot="1" x14ac:dyDescent="0.4">
      <c r="A27" s="24" t="s">
        <v>7</v>
      </c>
      <c r="B27" s="15" t="s">
        <v>38</v>
      </c>
      <c r="C27" s="16" t="s">
        <v>39</v>
      </c>
      <c r="D27" s="25">
        <v>0</v>
      </c>
    </row>
    <row r="28" spans="1:4" ht="27" hidden="1" thickBot="1" x14ac:dyDescent="0.4">
      <c r="A28" s="19">
        <v>182</v>
      </c>
      <c r="B28" s="20" t="s">
        <v>40</v>
      </c>
      <c r="C28" s="21" t="s">
        <v>41</v>
      </c>
      <c r="D28" s="22"/>
    </row>
    <row r="29" spans="1:4" ht="40" hidden="1" thickBot="1" x14ac:dyDescent="0.4">
      <c r="A29" s="24" t="s">
        <v>7</v>
      </c>
      <c r="B29" s="15" t="s">
        <v>42</v>
      </c>
      <c r="C29" s="16" t="s">
        <v>43</v>
      </c>
      <c r="D29" s="25">
        <v>0</v>
      </c>
    </row>
    <row r="30" spans="1:4" ht="67.150000000000006" hidden="1" customHeight="1" x14ac:dyDescent="0.35">
      <c r="A30" s="24" t="s">
        <v>7</v>
      </c>
      <c r="B30" s="15" t="s">
        <v>44</v>
      </c>
      <c r="C30" s="16" t="s">
        <v>45</v>
      </c>
      <c r="D30" s="25">
        <v>0</v>
      </c>
    </row>
    <row r="31" spans="1:4" ht="66" hidden="1" thickBot="1" x14ac:dyDescent="0.4">
      <c r="A31" s="19" t="s">
        <v>7</v>
      </c>
      <c r="B31" s="20" t="s">
        <v>46</v>
      </c>
      <c r="C31" s="21" t="s">
        <v>47</v>
      </c>
      <c r="D31" s="22">
        <v>0</v>
      </c>
    </row>
    <row r="32" spans="1:4" ht="79" hidden="1" thickBot="1" x14ac:dyDescent="0.4">
      <c r="A32" s="19">
        <v>981</v>
      </c>
      <c r="B32" s="20" t="s">
        <v>48</v>
      </c>
      <c r="C32" s="21" t="s">
        <v>49</v>
      </c>
      <c r="D32" s="22">
        <v>0</v>
      </c>
    </row>
    <row r="33" spans="1:5" ht="29.25" customHeight="1" thickBot="1" x14ac:dyDescent="0.4">
      <c r="A33" s="24" t="s">
        <v>7</v>
      </c>
      <c r="B33" s="15" t="s">
        <v>50</v>
      </c>
      <c r="C33" s="16" t="s">
        <v>51</v>
      </c>
      <c r="D33" s="25">
        <v>300.10000000000002</v>
      </c>
    </row>
    <row r="34" spans="1:5" ht="15" thickBot="1" x14ac:dyDescent="0.4">
      <c r="A34" s="24" t="s">
        <v>7</v>
      </c>
      <c r="B34" s="15" t="s">
        <v>52</v>
      </c>
      <c r="C34" s="16" t="s">
        <v>53</v>
      </c>
      <c r="D34" s="25">
        <v>300.10000000000002</v>
      </c>
    </row>
    <row r="35" spans="1:5" ht="27" hidden="1" thickBot="1" x14ac:dyDescent="0.4">
      <c r="A35" s="19" t="s">
        <v>7</v>
      </c>
      <c r="B35" s="20" t="s">
        <v>54</v>
      </c>
      <c r="C35" s="21" t="s">
        <v>55</v>
      </c>
      <c r="D35" s="22">
        <v>0</v>
      </c>
    </row>
    <row r="36" spans="1:5" ht="40" hidden="1" thickBot="1" x14ac:dyDescent="0.4">
      <c r="A36" s="19">
        <v>981</v>
      </c>
      <c r="B36" s="20" t="s">
        <v>56</v>
      </c>
      <c r="C36" s="21" t="s">
        <v>57</v>
      </c>
      <c r="D36" s="22">
        <v>0</v>
      </c>
    </row>
    <row r="37" spans="1:5" ht="15" thickBot="1" x14ac:dyDescent="0.4">
      <c r="A37" s="19" t="s">
        <v>7</v>
      </c>
      <c r="B37" s="20" t="s">
        <v>58</v>
      </c>
      <c r="C37" s="21" t="s">
        <v>59</v>
      </c>
      <c r="D37" s="22">
        <v>300.10000000000002</v>
      </c>
    </row>
    <row r="38" spans="1:5" ht="27.65" customHeight="1" thickBot="1" x14ac:dyDescent="0.4">
      <c r="A38" s="19" t="s">
        <v>7</v>
      </c>
      <c r="B38" s="20" t="s">
        <v>60</v>
      </c>
      <c r="C38" s="21" t="s">
        <v>61</v>
      </c>
      <c r="D38" s="22">
        <v>300.10000000000002</v>
      </c>
    </row>
    <row r="39" spans="1:5" s="31" customFormat="1" ht="66" thickBot="1" x14ac:dyDescent="0.4">
      <c r="A39" s="26">
        <v>867</v>
      </c>
      <c r="B39" s="27" t="s">
        <v>62</v>
      </c>
      <c r="C39" s="28" t="s">
        <v>63</v>
      </c>
      <c r="D39" s="29">
        <v>0.1</v>
      </c>
      <c r="E39" s="30"/>
    </row>
    <row r="40" spans="1:5" ht="27" thickBot="1" x14ac:dyDescent="0.4">
      <c r="A40" s="19" t="s">
        <v>64</v>
      </c>
      <c r="B40" s="20" t="s">
        <v>65</v>
      </c>
      <c r="C40" s="21" t="s">
        <v>66</v>
      </c>
      <c r="D40" s="22">
        <v>300</v>
      </c>
    </row>
    <row r="41" spans="1:5" ht="27" hidden="1" thickBot="1" x14ac:dyDescent="0.4">
      <c r="A41" s="24" t="s">
        <v>7</v>
      </c>
      <c r="B41" s="15" t="s">
        <v>67</v>
      </c>
      <c r="C41" s="16" t="s">
        <v>68</v>
      </c>
      <c r="D41" s="25">
        <v>0</v>
      </c>
    </row>
    <row r="42" spans="1:5" ht="67.150000000000006" hidden="1" customHeight="1" x14ac:dyDescent="0.35">
      <c r="A42" s="24" t="s">
        <v>7</v>
      </c>
      <c r="B42" s="15" t="s">
        <v>69</v>
      </c>
      <c r="C42" s="16" t="s">
        <v>70</v>
      </c>
      <c r="D42" s="25">
        <v>0</v>
      </c>
    </row>
    <row r="43" spans="1:5" ht="80.5" hidden="1" customHeight="1" x14ac:dyDescent="0.35">
      <c r="A43" s="19">
        <v>981</v>
      </c>
      <c r="B43" s="20" t="s">
        <v>71</v>
      </c>
      <c r="C43" s="21" t="s">
        <v>72</v>
      </c>
      <c r="D43" s="22">
        <v>0</v>
      </c>
    </row>
    <row r="44" spans="1:5" ht="92" hidden="1" thickBot="1" x14ac:dyDescent="0.4">
      <c r="A44" s="19">
        <v>981</v>
      </c>
      <c r="B44" s="20" t="s">
        <v>73</v>
      </c>
      <c r="C44" s="21" t="s">
        <v>74</v>
      </c>
      <c r="D44" s="22">
        <v>0</v>
      </c>
    </row>
    <row r="45" spans="1:5" ht="15" thickBot="1" x14ac:dyDescent="0.4">
      <c r="A45" s="32" t="s">
        <v>7</v>
      </c>
      <c r="B45" s="33" t="s">
        <v>75</v>
      </c>
      <c r="C45" s="34" t="s">
        <v>76</v>
      </c>
      <c r="D45" s="35">
        <v>0.2</v>
      </c>
    </row>
    <row r="46" spans="1:5" s="31" customFormat="1" ht="66" hidden="1" thickBot="1" x14ac:dyDescent="0.4">
      <c r="A46" s="26" t="s">
        <v>7</v>
      </c>
      <c r="B46" s="27" t="s">
        <v>77</v>
      </c>
      <c r="C46" s="28" t="s">
        <v>78</v>
      </c>
      <c r="D46" s="29">
        <v>0</v>
      </c>
      <c r="E46" s="30"/>
    </row>
    <row r="47" spans="1:5" s="31" customFormat="1" ht="93.65" hidden="1" customHeight="1" x14ac:dyDescent="0.35">
      <c r="A47" s="26">
        <v>182</v>
      </c>
      <c r="B47" s="27" t="s">
        <v>79</v>
      </c>
      <c r="C47" s="28" t="s">
        <v>80</v>
      </c>
      <c r="D47" s="29">
        <v>0</v>
      </c>
      <c r="E47" s="30"/>
    </row>
    <row r="48" spans="1:5" s="31" customFormat="1" ht="40" hidden="1" thickBot="1" x14ac:dyDescent="0.4">
      <c r="A48" s="36" t="s">
        <v>7</v>
      </c>
      <c r="B48" s="37" t="s">
        <v>81</v>
      </c>
      <c r="C48" s="38" t="s">
        <v>82</v>
      </c>
      <c r="D48" s="39">
        <v>0</v>
      </c>
      <c r="E48" s="30"/>
    </row>
    <row r="49" spans="1:5" s="31" customFormat="1" ht="53" hidden="1" thickBot="1" x14ac:dyDescent="0.4">
      <c r="A49" s="26" t="s">
        <v>7</v>
      </c>
      <c r="B49" s="27" t="s">
        <v>83</v>
      </c>
      <c r="C49" s="28" t="s">
        <v>84</v>
      </c>
      <c r="D49" s="29">
        <v>0</v>
      </c>
      <c r="E49" s="30"/>
    </row>
    <row r="50" spans="1:5" s="31" customFormat="1" ht="53" hidden="1" thickBot="1" x14ac:dyDescent="0.4">
      <c r="A50" s="26">
        <v>806</v>
      </c>
      <c r="B50" s="27"/>
      <c r="C50" s="28" t="s">
        <v>85</v>
      </c>
      <c r="D50" s="29">
        <v>2831.9</v>
      </c>
      <c r="E50" s="30">
        <v>2771.7</v>
      </c>
    </row>
    <row r="51" spans="1:5" s="31" customFormat="1" ht="53" hidden="1" thickBot="1" x14ac:dyDescent="0.4">
      <c r="A51" s="26">
        <v>807</v>
      </c>
      <c r="B51" s="27"/>
      <c r="C51" s="28" t="s">
        <v>85</v>
      </c>
      <c r="D51" s="29">
        <v>30</v>
      </c>
      <c r="E51" s="30"/>
    </row>
    <row r="52" spans="1:5" s="31" customFormat="1" ht="53" hidden="1" thickBot="1" x14ac:dyDescent="0.4">
      <c r="A52" s="26">
        <v>824</v>
      </c>
      <c r="B52" s="27"/>
      <c r="C52" s="28" t="s">
        <v>85</v>
      </c>
      <c r="D52" s="29">
        <v>830</v>
      </c>
      <c r="E52" s="30"/>
    </row>
    <row r="53" spans="1:5" s="31" customFormat="1" ht="55.15" hidden="1" customHeight="1" x14ac:dyDescent="0.35">
      <c r="A53" s="26">
        <v>863</v>
      </c>
      <c r="B53" s="27"/>
      <c r="C53" s="28" t="s">
        <v>85</v>
      </c>
      <c r="D53" s="29">
        <v>40</v>
      </c>
      <c r="E53" s="30"/>
    </row>
    <row r="54" spans="1:5" s="31" customFormat="1" ht="53" hidden="1" thickBot="1" x14ac:dyDescent="0.4">
      <c r="A54" s="26">
        <v>863</v>
      </c>
      <c r="B54" s="27"/>
      <c r="C54" s="28" t="s">
        <v>86</v>
      </c>
      <c r="D54" s="29">
        <v>100</v>
      </c>
      <c r="E54" s="30"/>
    </row>
    <row r="55" spans="1:5" s="41" customFormat="1" ht="53" thickBot="1" x14ac:dyDescent="0.4">
      <c r="A55" s="36" t="s">
        <v>7</v>
      </c>
      <c r="B55" s="37" t="s">
        <v>87</v>
      </c>
      <c r="C55" s="38" t="s">
        <v>88</v>
      </c>
      <c r="D55" s="39">
        <v>0.2</v>
      </c>
      <c r="E55" s="40"/>
    </row>
    <row r="56" spans="1:5" s="31" customFormat="1" ht="79" thickBot="1" x14ac:dyDescent="0.4">
      <c r="A56" s="26" t="s">
        <v>64</v>
      </c>
      <c r="B56" s="27" t="s">
        <v>89</v>
      </c>
      <c r="C56" s="28" t="s">
        <v>90</v>
      </c>
      <c r="D56" s="29">
        <v>0.2</v>
      </c>
      <c r="E56" s="30"/>
    </row>
    <row r="57" spans="1:5" s="31" customFormat="1" ht="15" hidden="1" thickBot="1" x14ac:dyDescent="0.4">
      <c r="A57" s="36" t="s">
        <v>7</v>
      </c>
      <c r="B57" s="37" t="s">
        <v>91</v>
      </c>
      <c r="C57" s="38"/>
      <c r="D57" s="39"/>
      <c r="E57" s="30"/>
    </row>
    <row r="58" spans="1:5" s="31" customFormat="1" ht="15" hidden="1" thickBot="1" x14ac:dyDescent="0.4">
      <c r="A58" s="26" t="s">
        <v>7</v>
      </c>
      <c r="B58" s="27" t="s">
        <v>92</v>
      </c>
      <c r="C58" s="28"/>
      <c r="D58" s="29"/>
      <c r="E58" s="30"/>
    </row>
    <row r="59" spans="1:5" ht="15" thickBot="1" x14ac:dyDescent="0.4">
      <c r="A59" s="32" t="s">
        <v>7</v>
      </c>
      <c r="B59" s="33" t="s">
        <v>93</v>
      </c>
      <c r="C59" s="42" t="s">
        <v>94</v>
      </c>
      <c r="D59" s="35">
        <v>0.1</v>
      </c>
    </row>
    <row r="60" spans="1:5" ht="15" hidden="1" thickBot="1" x14ac:dyDescent="0.4">
      <c r="A60" s="24" t="s">
        <v>7</v>
      </c>
      <c r="B60" s="15" t="s">
        <v>95</v>
      </c>
      <c r="C60" s="16" t="s">
        <v>96</v>
      </c>
      <c r="D60" s="25">
        <v>0</v>
      </c>
    </row>
    <row r="61" spans="1:5" ht="40" hidden="1" thickBot="1" x14ac:dyDescent="0.4">
      <c r="A61" s="19">
        <v>981</v>
      </c>
      <c r="B61" s="20" t="s">
        <v>97</v>
      </c>
      <c r="C61" s="21" t="s">
        <v>98</v>
      </c>
      <c r="D61" s="22">
        <v>0</v>
      </c>
    </row>
    <row r="62" spans="1:5" ht="15" thickBot="1" x14ac:dyDescent="0.4">
      <c r="A62" s="24" t="s">
        <v>7</v>
      </c>
      <c r="B62" s="15" t="s">
        <v>99</v>
      </c>
      <c r="C62" s="16" t="s">
        <v>100</v>
      </c>
      <c r="D62" s="25">
        <v>0.1</v>
      </c>
    </row>
    <row r="63" spans="1:5" ht="27" thickBot="1" x14ac:dyDescent="0.4">
      <c r="A63" s="19" t="s">
        <v>64</v>
      </c>
      <c r="B63" s="20" t="s">
        <v>101</v>
      </c>
      <c r="C63" s="21" t="s">
        <v>102</v>
      </c>
      <c r="D63" s="22">
        <v>0.1</v>
      </c>
    </row>
    <row r="64" spans="1:5" s="44" customFormat="1" ht="15" customHeight="1" thickBot="1" x14ac:dyDescent="0.4">
      <c r="A64" s="32" t="s">
        <v>7</v>
      </c>
      <c r="B64" s="33" t="s">
        <v>103</v>
      </c>
      <c r="C64" s="42" t="s">
        <v>104</v>
      </c>
      <c r="D64" s="35">
        <v>40218</v>
      </c>
      <c r="E64" s="43"/>
    </row>
    <row r="65" spans="1:6" ht="40" thickBot="1" x14ac:dyDescent="0.4">
      <c r="A65" s="24" t="s">
        <v>7</v>
      </c>
      <c r="B65" s="15" t="s">
        <v>105</v>
      </c>
      <c r="C65" s="16" t="s">
        <v>106</v>
      </c>
      <c r="D65" s="25">
        <v>40218</v>
      </c>
    </row>
    <row r="66" spans="1:6" ht="27" thickBot="1" x14ac:dyDescent="0.4">
      <c r="A66" s="24" t="s">
        <v>7</v>
      </c>
      <c r="B66" s="15" t="s">
        <v>107</v>
      </c>
      <c r="C66" s="16" t="s">
        <v>108</v>
      </c>
      <c r="D66" s="25">
        <v>24945.599999999999</v>
      </c>
    </row>
    <row r="67" spans="1:6" ht="51" customHeight="1" thickBot="1" x14ac:dyDescent="0.4">
      <c r="A67" s="19" t="s">
        <v>64</v>
      </c>
      <c r="B67" s="20" t="s">
        <v>109</v>
      </c>
      <c r="C67" s="21" t="s">
        <v>110</v>
      </c>
      <c r="D67" s="22">
        <v>24945.599999999999</v>
      </c>
    </row>
    <row r="68" spans="1:6" s="31" customFormat="1" ht="45" hidden="1" customHeight="1" x14ac:dyDescent="0.35">
      <c r="A68" s="26" t="s">
        <v>64</v>
      </c>
      <c r="B68" s="27" t="s">
        <v>111</v>
      </c>
      <c r="C68" s="28" t="s">
        <v>112</v>
      </c>
      <c r="D68" s="29"/>
      <c r="E68" s="30"/>
    </row>
    <row r="69" spans="1:6" s="45" customFormat="1" ht="27" hidden="1" thickBot="1" x14ac:dyDescent="0.4">
      <c r="A69" s="19" t="s">
        <v>113</v>
      </c>
      <c r="B69" s="20" t="s">
        <v>114</v>
      </c>
      <c r="C69" s="21" t="s">
        <v>115</v>
      </c>
      <c r="D69" s="22"/>
      <c r="E69" s="3"/>
    </row>
    <row r="70" spans="1:6" ht="27" thickBot="1" x14ac:dyDescent="0.4">
      <c r="A70" s="24" t="s">
        <v>7</v>
      </c>
      <c r="B70" s="15" t="s">
        <v>116</v>
      </c>
      <c r="C70" s="16" t="s">
        <v>117</v>
      </c>
      <c r="D70" s="25">
        <v>15272.400000000001</v>
      </c>
    </row>
    <row r="71" spans="1:6" ht="27" thickBot="1" x14ac:dyDescent="0.4">
      <c r="A71" s="24" t="s">
        <v>7</v>
      </c>
      <c r="B71" s="15" t="s">
        <v>118</v>
      </c>
      <c r="C71" s="16" t="s">
        <v>119</v>
      </c>
      <c r="D71" s="25">
        <v>5176.7000000000007</v>
      </c>
      <c r="F71" s="46"/>
    </row>
    <row r="72" spans="1:6" ht="54" customHeight="1" thickBot="1" x14ac:dyDescent="0.4">
      <c r="A72" s="24" t="s">
        <v>64</v>
      </c>
      <c r="B72" s="15" t="s">
        <v>120</v>
      </c>
      <c r="C72" s="16" t="s">
        <v>121</v>
      </c>
      <c r="D72" s="25">
        <v>5176.7000000000007</v>
      </c>
    </row>
    <row r="73" spans="1:6" ht="66" thickBot="1" x14ac:dyDescent="0.4">
      <c r="A73" s="19" t="s">
        <v>64</v>
      </c>
      <c r="B73" s="20" t="s">
        <v>122</v>
      </c>
      <c r="C73" s="21" t="s">
        <v>123</v>
      </c>
      <c r="D73" s="22">
        <v>5168.6000000000004</v>
      </c>
    </row>
    <row r="74" spans="1:6" ht="79" thickBot="1" x14ac:dyDescent="0.4">
      <c r="A74" s="19" t="s">
        <v>64</v>
      </c>
      <c r="B74" s="20" t="s">
        <v>124</v>
      </c>
      <c r="C74" s="21" t="s">
        <v>125</v>
      </c>
      <c r="D74" s="22">
        <v>8.1</v>
      </c>
    </row>
    <row r="75" spans="1:6" ht="40" thickBot="1" x14ac:dyDescent="0.4">
      <c r="A75" s="24" t="s">
        <v>7</v>
      </c>
      <c r="B75" s="15" t="s">
        <v>126</v>
      </c>
      <c r="C75" s="16" t="s">
        <v>127</v>
      </c>
      <c r="D75" s="25">
        <v>10095.700000000001</v>
      </c>
    </row>
    <row r="76" spans="1:6" ht="53.5" customHeight="1" thickBot="1" x14ac:dyDescent="0.4">
      <c r="A76" s="24" t="s">
        <v>64</v>
      </c>
      <c r="B76" s="15" t="s">
        <v>128</v>
      </c>
      <c r="C76" s="16" t="s">
        <v>129</v>
      </c>
      <c r="D76" s="25">
        <v>10095.700000000001</v>
      </c>
    </row>
    <row r="77" spans="1:6" ht="94.15" customHeight="1" thickBot="1" x14ac:dyDescent="0.4">
      <c r="A77" s="19" t="s">
        <v>64</v>
      </c>
      <c r="B77" s="20" t="s">
        <v>329</v>
      </c>
      <c r="C77" s="21" t="s">
        <v>130</v>
      </c>
      <c r="D77" s="22">
        <v>6479</v>
      </c>
    </row>
    <row r="78" spans="1:6" ht="54" customHeight="1" thickBot="1" x14ac:dyDescent="0.4">
      <c r="A78" s="19" t="s">
        <v>64</v>
      </c>
      <c r="B78" s="20" t="s">
        <v>131</v>
      </c>
      <c r="C78" s="21" t="s">
        <v>132</v>
      </c>
      <c r="D78" s="22">
        <v>3616.7</v>
      </c>
    </row>
    <row r="79" spans="1:6" ht="15" thickBot="1" x14ac:dyDescent="0.4">
      <c r="A79" s="24" t="s">
        <v>7</v>
      </c>
      <c r="B79" s="15" t="s">
        <v>133</v>
      </c>
      <c r="C79" s="16" t="s">
        <v>134</v>
      </c>
      <c r="D79" s="25">
        <v>0</v>
      </c>
    </row>
    <row r="80" spans="1:6" ht="25.9" customHeight="1" thickBot="1" x14ac:dyDescent="0.4">
      <c r="A80" s="19" t="s">
        <v>64</v>
      </c>
      <c r="B80" s="20" t="s">
        <v>135</v>
      </c>
      <c r="C80" s="21" t="s">
        <v>136</v>
      </c>
      <c r="D80" s="22">
        <v>0</v>
      </c>
    </row>
    <row r="81" spans="1:4" ht="53" thickBot="1" x14ac:dyDescent="0.4">
      <c r="A81" s="19" t="s">
        <v>64</v>
      </c>
      <c r="B81" s="20" t="s">
        <v>137</v>
      </c>
      <c r="C81" s="21" t="s">
        <v>138</v>
      </c>
      <c r="D81" s="22">
        <v>0</v>
      </c>
    </row>
    <row r="82" spans="1:4" ht="27.65" customHeight="1" thickBot="1" x14ac:dyDescent="0.4">
      <c r="A82" s="19" t="s">
        <v>64</v>
      </c>
      <c r="B82" s="20" t="s">
        <v>139</v>
      </c>
      <c r="C82" s="21" t="s">
        <v>136</v>
      </c>
      <c r="D82" s="22">
        <v>0</v>
      </c>
    </row>
    <row r="83" spans="1:4" ht="92" thickBot="1" x14ac:dyDescent="0.4">
      <c r="A83" s="24" t="s">
        <v>7</v>
      </c>
      <c r="B83" s="15" t="s">
        <v>140</v>
      </c>
      <c r="C83" s="16" t="s">
        <v>141</v>
      </c>
      <c r="D83" s="25">
        <v>0</v>
      </c>
    </row>
    <row r="84" spans="1:4" ht="105" thickBot="1" x14ac:dyDescent="0.4">
      <c r="A84" s="19" t="s">
        <v>64</v>
      </c>
      <c r="B84" s="20" t="s">
        <v>142</v>
      </c>
      <c r="C84" s="21" t="s">
        <v>143</v>
      </c>
      <c r="D84" s="22">
        <v>0</v>
      </c>
    </row>
    <row r="85" spans="1:4" ht="15" thickBot="1" x14ac:dyDescent="0.4">
      <c r="A85" s="106" t="s">
        <v>144</v>
      </c>
      <c r="B85" s="107"/>
      <c r="C85" s="108"/>
      <c r="D85" s="25">
        <v>113597.2</v>
      </c>
    </row>
  </sheetData>
  <mergeCells count="7">
    <mergeCell ref="A85:C85"/>
    <mergeCell ref="A5:D5"/>
    <mergeCell ref="A6:D6"/>
    <mergeCell ref="A7:D7"/>
    <mergeCell ref="A8:D8"/>
    <mergeCell ref="A9:D9"/>
    <mergeCell ref="A10:B10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view="pageBreakPreview" topLeftCell="A55" zoomScale="60" zoomScaleNormal="100" workbookViewId="0">
      <selection activeCell="K61" sqref="K61"/>
    </sheetView>
  </sheetViews>
  <sheetFormatPr defaultRowHeight="14.5" x14ac:dyDescent="0.35"/>
  <cols>
    <col min="1" max="1" width="45.54296875" customWidth="1"/>
    <col min="2" max="2" width="9.1796875" customWidth="1"/>
    <col min="4" max="4" width="14" customWidth="1"/>
    <col min="6" max="6" width="14.81640625" customWidth="1"/>
  </cols>
  <sheetData>
    <row r="1" spans="1:6" x14ac:dyDescent="0.35">
      <c r="A1" s="95"/>
      <c r="C1" s="97"/>
      <c r="D1" s="96" t="s">
        <v>145</v>
      </c>
      <c r="E1" s="96"/>
      <c r="F1" s="96"/>
    </row>
    <row r="2" spans="1:6" ht="29.25" customHeight="1" x14ac:dyDescent="0.35">
      <c r="A2" s="98"/>
      <c r="C2" s="98"/>
      <c r="D2" s="112" t="s">
        <v>326</v>
      </c>
      <c r="E2" s="112"/>
      <c r="F2" s="112"/>
    </row>
    <row r="3" spans="1:6" x14ac:dyDescent="0.35">
      <c r="A3" s="47"/>
      <c r="B3" s="47"/>
      <c r="C3" s="47"/>
      <c r="D3" s="47"/>
      <c r="E3" s="47"/>
      <c r="F3" s="47"/>
    </row>
    <row r="4" spans="1:6" x14ac:dyDescent="0.35">
      <c r="A4" s="92"/>
      <c r="B4" s="48"/>
      <c r="C4" s="49"/>
      <c r="D4" s="49"/>
      <c r="E4" s="49"/>
      <c r="F4" s="92"/>
    </row>
    <row r="5" spans="1:6" x14ac:dyDescent="0.35">
      <c r="A5" s="47"/>
      <c r="B5" s="47"/>
      <c r="C5" s="47"/>
      <c r="D5" s="47"/>
      <c r="E5" s="47"/>
      <c r="F5" s="47"/>
    </row>
    <row r="6" spans="1:6" x14ac:dyDescent="0.35">
      <c r="A6" s="47"/>
      <c r="B6" s="48"/>
      <c r="C6" s="49"/>
      <c r="D6" s="49"/>
      <c r="E6" s="49"/>
      <c r="F6" s="92"/>
    </row>
    <row r="7" spans="1:6" ht="44.25" customHeight="1" x14ac:dyDescent="0.35">
      <c r="A7" s="119" t="s">
        <v>146</v>
      </c>
      <c r="B7" s="119"/>
      <c r="C7" s="119"/>
      <c r="D7" s="119"/>
      <c r="E7" s="119"/>
      <c r="F7" s="119"/>
    </row>
    <row r="8" spans="1:6" x14ac:dyDescent="0.35">
      <c r="A8" s="120"/>
      <c r="B8" s="120"/>
      <c r="C8" s="120"/>
      <c r="D8" s="120"/>
      <c r="E8" s="120"/>
      <c r="F8" s="120"/>
    </row>
    <row r="9" spans="1:6" ht="15" thickBot="1" x14ac:dyDescent="0.4">
      <c r="A9" s="121"/>
      <c r="B9" s="121"/>
      <c r="C9" s="121"/>
      <c r="D9" s="121"/>
      <c r="E9" s="31"/>
      <c r="F9" s="31"/>
    </row>
    <row r="10" spans="1:6" x14ac:dyDescent="0.35">
      <c r="A10" s="113" t="s">
        <v>147</v>
      </c>
      <c r="B10" s="113" t="s">
        <v>148</v>
      </c>
      <c r="C10" s="113" t="s">
        <v>149</v>
      </c>
      <c r="D10" s="113" t="s">
        <v>150</v>
      </c>
      <c r="E10" s="113" t="s">
        <v>151</v>
      </c>
      <c r="F10" s="113" t="s">
        <v>6</v>
      </c>
    </row>
    <row r="11" spans="1:6" x14ac:dyDescent="0.35">
      <c r="A11" s="114"/>
      <c r="B11" s="114"/>
      <c r="C11" s="114"/>
      <c r="D11" s="114"/>
      <c r="E11" s="114"/>
      <c r="F11" s="114"/>
    </row>
    <row r="12" spans="1:6" x14ac:dyDescent="0.35">
      <c r="A12" s="115"/>
      <c r="B12" s="115"/>
      <c r="C12" s="115"/>
      <c r="D12" s="115"/>
      <c r="E12" s="115"/>
      <c r="F12" s="115"/>
    </row>
    <row r="13" spans="1:6" x14ac:dyDescent="0.35">
      <c r="A13" s="50">
        <v>1</v>
      </c>
      <c r="B13" s="99"/>
      <c r="C13" s="50">
        <v>2</v>
      </c>
      <c r="D13" s="50">
        <v>3</v>
      </c>
      <c r="E13" s="50">
        <v>4</v>
      </c>
      <c r="F13" s="50">
        <v>5</v>
      </c>
    </row>
    <row r="14" spans="1:6" ht="48.75" customHeight="1" x14ac:dyDescent="0.35">
      <c r="A14" s="116" t="s">
        <v>152</v>
      </c>
      <c r="B14" s="117"/>
      <c r="C14" s="117"/>
      <c r="D14" s="117"/>
      <c r="E14" s="117"/>
      <c r="F14" s="118"/>
    </row>
    <row r="15" spans="1:6" ht="15" x14ac:dyDescent="0.35">
      <c r="A15" s="51" t="s">
        <v>153</v>
      </c>
      <c r="B15" s="52" t="s">
        <v>154</v>
      </c>
      <c r="C15" s="52" t="s">
        <v>155</v>
      </c>
      <c r="D15" s="53"/>
      <c r="E15" s="53"/>
      <c r="F15" s="54">
        <v>7063.3</v>
      </c>
    </row>
    <row r="16" spans="1:6" ht="45" x14ac:dyDescent="0.35">
      <c r="A16" s="55" t="s">
        <v>156</v>
      </c>
      <c r="B16" s="52" t="s">
        <v>154</v>
      </c>
      <c r="C16" s="52" t="s">
        <v>157</v>
      </c>
      <c r="D16" s="53"/>
      <c r="E16" s="53"/>
      <c r="F16" s="56">
        <f>F17</f>
        <v>1534.3</v>
      </c>
    </row>
    <row r="17" spans="1:6" ht="15.5" x14ac:dyDescent="0.35">
      <c r="A17" s="91" t="s">
        <v>158</v>
      </c>
      <c r="B17" s="52" t="s">
        <v>154</v>
      </c>
      <c r="C17" s="60" t="s">
        <v>157</v>
      </c>
      <c r="D17" s="60" t="s">
        <v>159</v>
      </c>
      <c r="E17" s="60"/>
      <c r="F17" s="64">
        <f>F18</f>
        <v>1534.3</v>
      </c>
    </row>
    <row r="18" spans="1:6" ht="93" x14ac:dyDescent="0.35">
      <c r="A18" s="57" t="s">
        <v>160</v>
      </c>
      <c r="B18" s="52" t="s">
        <v>154</v>
      </c>
      <c r="C18" s="58" t="s">
        <v>157</v>
      </c>
      <c r="D18" s="58" t="s">
        <v>159</v>
      </c>
      <c r="E18" s="58" t="s">
        <v>161</v>
      </c>
      <c r="F18" s="59">
        <v>1534.3</v>
      </c>
    </row>
    <row r="19" spans="1:6" ht="75" x14ac:dyDescent="0.35">
      <c r="A19" s="55" t="s">
        <v>171</v>
      </c>
      <c r="B19" s="52" t="s">
        <v>154</v>
      </c>
      <c r="C19" s="52" t="s">
        <v>172</v>
      </c>
      <c r="D19" s="53"/>
      <c r="E19" s="53"/>
      <c r="F19" s="56">
        <f>F20+F22+F31</f>
        <v>5529</v>
      </c>
    </row>
    <row r="20" spans="1:6" ht="31" x14ac:dyDescent="0.35">
      <c r="A20" s="91" t="s">
        <v>173</v>
      </c>
      <c r="B20" s="52" t="s">
        <v>154</v>
      </c>
      <c r="C20" s="60" t="s">
        <v>172</v>
      </c>
      <c r="D20" s="60" t="s">
        <v>174</v>
      </c>
      <c r="E20" s="65"/>
      <c r="F20" s="59">
        <f>F21</f>
        <v>329.4</v>
      </c>
    </row>
    <row r="21" spans="1:6" ht="93" x14ac:dyDescent="0.35">
      <c r="A21" s="57" t="s">
        <v>160</v>
      </c>
      <c r="B21" s="52" t="s">
        <v>154</v>
      </c>
      <c r="C21" s="58" t="s">
        <v>172</v>
      </c>
      <c r="D21" s="58" t="s">
        <v>174</v>
      </c>
      <c r="E21" s="58" t="s">
        <v>161</v>
      </c>
      <c r="F21" s="59">
        <v>329.4</v>
      </c>
    </row>
    <row r="22" spans="1:6" ht="46.5" x14ac:dyDescent="0.35">
      <c r="A22" s="91" t="s">
        <v>175</v>
      </c>
      <c r="B22" s="52" t="s">
        <v>154</v>
      </c>
      <c r="C22" s="60" t="s">
        <v>172</v>
      </c>
      <c r="D22" s="60" t="s">
        <v>176</v>
      </c>
      <c r="E22" s="61"/>
      <c r="F22" s="64">
        <f>F23+F29+F30</f>
        <v>5103.6000000000004</v>
      </c>
    </row>
    <row r="23" spans="1:6" ht="93" x14ac:dyDescent="0.35">
      <c r="A23" s="57" t="s">
        <v>160</v>
      </c>
      <c r="B23" s="52" t="s">
        <v>154</v>
      </c>
      <c r="C23" s="58" t="s">
        <v>172</v>
      </c>
      <c r="D23" s="58" t="s">
        <v>176</v>
      </c>
      <c r="E23" s="58" t="s">
        <v>161</v>
      </c>
      <c r="F23" s="59">
        <v>4603.6000000000004</v>
      </c>
    </row>
    <row r="24" spans="1:6" ht="30" hidden="1" x14ac:dyDescent="0.35">
      <c r="A24" s="55" t="s">
        <v>162</v>
      </c>
      <c r="B24" s="52" t="s">
        <v>154</v>
      </c>
      <c r="C24" s="58" t="s">
        <v>172</v>
      </c>
      <c r="D24" s="58" t="s">
        <v>176</v>
      </c>
      <c r="E24" s="52" t="s">
        <v>164</v>
      </c>
      <c r="F24" s="56">
        <f>F25+F27</f>
        <v>4603.6000000000004</v>
      </c>
    </row>
    <row r="25" spans="1:6" ht="31" hidden="1" x14ac:dyDescent="0.35">
      <c r="A25" s="70" t="s">
        <v>165</v>
      </c>
      <c r="B25" s="52" t="s">
        <v>154</v>
      </c>
      <c r="C25" s="58" t="s">
        <v>172</v>
      </c>
      <c r="D25" s="58" t="s">
        <v>176</v>
      </c>
      <c r="E25" s="60" t="s">
        <v>166</v>
      </c>
      <c r="F25" s="64">
        <f>F26</f>
        <v>3535.8</v>
      </c>
    </row>
    <row r="26" spans="1:6" ht="15.5" hidden="1" x14ac:dyDescent="0.35">
      <c r="A26" s="91" t="s">
        <v>167</v>
      </c>
      <c r="B26" s="60" t="s">
        <v>154</v>
      </c>
      <c r="C26" s="60" t="s">
        <v>172</v>
      </c>
      <c r="D26" s="60" t="s">
        <v>176</v>
      </c>
      <c r="E26" s="60" t="s">
        <v>166</v>
      </c>
      <c r="F26" s="64">
        <f>SUM([1]рМС!E28)/1000</f>
        <v>3535.8</v>
      </c>
    </row>
    <row r="27" spans="1:6" ht="62" hidden="1" x14ac:dyDescent="0.35">
      <c r="A27" s="70" t="s">
        <v>168</v>
      </c>
      <c r="B27" s="52" t="s">
        <v>154</v>
      </c>
      <c r="C27" s="58" t="s">
        <v>172</v>
      </c>
      <c r="D27" s="62" t="s">
        <v>176</v>
      </c>
      <c r="E27" s="60" t="s">
        <v>169</v>
      </c>
      <c r="F27" s="64">
        <f>F28</f>
        <v>1067.8</v>
      </c>
    </row>
    <row r="28" spans="1:6" ht="15.5" hidden="1" x14ac:dyDescent="0.35">
      <c r="A28" s="91" t="s">
        <v>170</v>
      </c>
      <c r="B28" s="60" t="s">
        <v>154</v>
      </c>
      <c r="C28" s="60" t="s">
        <v>172</v>
      </c>
      <c r="D28" s="60" t="s">
        <v>176</v>
      </c>
      <c r="E28" s="60" t="s">
        <v>169</v>
      </c>
      <c r="F28" s="64">
        <v>1067.8</v>
      </c>
    </row>
    <row r="29" spans="1:6" ht="46.5" x14ac:dyDescent="0.35">
      <c r="A29" s="63" t="s">
        <v>177</v>
      </c>
      <c r="B29" s="52" t="s">
        <v>154</v>
      </c>
      <c r="C29" s="58" t="s">
        <v>172</v>
      </c>
      <c r="D29" s="58" t="s">
        <v>176</v>
      </c>
      <c r="E29" s="58" t="s">
        <v>178</v>
      </c>
      <c r="F29" s="59">
        <v>490</v>
      </c>
    </row>
    <row r="30" spans="1:6" ht="15.5" x14ac:dyDescent="0.35">
      <c r="A30" s="57" t="s">
        <v>179</v>
      </c>
      <c r="B30" s="52" t="s">
        <v>154</v>
      </c>
      <c r="C30" s="58" t="s">
        <v>172</v>
      </c>
      <c r="D30" s="58" t="s">
        <v>176</v>
      </c>
      <c r="E30" s="58" t="s">
        <v>180</v>
      </c>
      <c r="F30" s="59">
        <v>10</v>
      </c>
    </row>
    <row r="31" spans="1:6" ht="15.5" x14ac:dyDescent="0.35">
      <c r="A31" s="91" t="s">
        <v>181</v>
      </c>
      <c r="B31" s="52" t="s">
        <v>154</v>
      </c>
      <c r="C31" s="60" t="s">
        <v>172</v>
      </c>
      <c r="D31" s="60" t="s">
        <v>182</v>
      </c>
      <c r="E31" s="61"/>
      <c r="F31" s="64">
        <f>F32</f>
        <v>96</v>
      </c>
    </row>
    <row r="32" spans="1:6" ht="15.5" x14ac:dyDescent="0.35">
      <c r="A32" s="57" t="s">
        <v>179</v>
      </c>
      <c r="B32" s="52" t="s">
        <v>154</v>
      </c>
      <c r="C32" s="58" t="s">
        <v>172</v>
      </c>
      <c r="D32" s="58" t="s">
        <v>182</v>
      </c>
      <c r="E32" s="58" t="s">
        <v>180</v>
      </c>
      <c r="F32" s="59">
        <v>96</v>
      </c>
    </row>
    <row r="33" spans="1:6" ht="15.5" x14ac:dyDescent="0.35">
      <c r="A33" s="55" t="s">
        <v>183</v>
      </c>
      <c r="B33" s="52" t="s">
        <v>154</v>
      </c>
      <c r="C33" s="60"/>
      <c r="D33" s="65"/>
      <c r="E33" s="60"/>
      <c r="F33" s="59">
        <f>F16+F19</f>
        <v>7063.3</v>
      </c>
    </row>
    <row r="34" spans="1:6" ht="51.75" customHeight="1" x14ac:dyDescent="0.35">
      <c r="A34" s="116" t="s">
        <v>184</v>
      </c>
      <c r="B34" s="117"/>
      <c r="C34" s="117"/>
      <c r="D34" s="117"/>
      <c r="E34" s="117"/>
      <c r="F34" s="118"/>
    </row>
    <row r="35" spans="1:6" ht="15.5" x14ac:dyDescent="0.35">
      <c r="A35" s="51" t="s">
        <v>153</v>
      </c>
      <c r="B35" s="52" t="s">
        <v>185</v>
      </c>
      <c r="C35" s="52" t="s">
        <v>155</v>
      </c>
      <c r="D35" s="65"/>
      <c r="E35" s="65"/>
      <c r="F35" s="56">
        <f>F36</f>
        <v>20</v>
      </c>
    </row>
    <row r="36" spans="1:6" ht="30" x14ac:dyDescent="0.35">
      <c r="A36" s="55" t="s">
        <v>186</v>
      </c>
      <c r="B36" s="94">
        <v>914</v>
      </c>
      <c r="C36" s="66" t="s">
        <v>187</v>
      </c>
      <c r="D36" s="67"/>
      <c r="E36" s="94"/>
      <c r="F36" s="68">
        <f>F37</f>
        <v>20</v>
      </c>
    </row>
    <row r="37" spans="1:6" ht="15.5" x14ac:dyDescent="0.35">
      <c r="A37" s="100" t="s">
        <v>188</v>
      </c>
      <c r="B37" s="65">
        <v>914</v>
      </c>
      <c r="C37" s="60" t="s">
        <v>187</v>
      </c>
      <c r="D37" s="101" t="s">
        <v>323</v>
      </c>
      <c r="E37" s="60"/>
      <c r="F37" s="102">
        <f>F38+F39</f>
        <v>20</v>
      </c>
    </row>
    <row r="38" spans="1:6" ht="62" hidden="1" x14ac:dyDescent="0.35">
      <c r="A38" s="63" t="s">
        <v>190</v>
      </c>
      <c r="B38" s="69">
        <v>914</v>
      </c>
      <c r="C38" s="58" t="s">
        <v>187</v>
      </c>
      <c r="D38" s="58" t="s">
        <v>189</v>
      </c>
      <c r="E38" s="58" t="s">
        <v>178</v>
      </c>
      <c r="F38" s="59"/>
    </row>
    <row r="39" spans="1:6" ht="15.5" x14ac:dyDescent="0.35">
      <c r="A39" s="63" t="s">
        <v>179</v>
      </c>
      <c r="B39" s="69">
        <v>914</v>
      </c>
      <c r="C39" s="58" t="s">
        <v>187</v>
      </c>
      <c r="D39" s="58" t="s">
        <v>323</v>
      </c>
      <c r="E39" s="58" t="s">
        <v>180</v>
      </c>
      <c r="F39" s="59">
        <f>[1]дело!G74</f>
        <v>20</v>
      </c>
    </row>
    <row r="40" spans="1:6" ht="15.5" x14ac:dyDescent="0.35">
      <c r="A40" s="55" t="s">
        <v>191</v>
      </c>
      <c r="B40" s="53">
        <v>914</v>
      </c>
      <c r="C40" s="60"/>
      <c r="D40" s="65"/>
      <c r="E40" s="60"/>
      <c r="F40" s="56">
        <f>F37</f>
        <v>20</v>
      </c>
    </row>
    <row r="41" spans="1:6" ht="53.25" customHeight="1" x14ac:dyDescent="0.35">
      <c r="A41" s="116" t="s">
        <v>192</v>
      </c>
      <c r="B41" s="117"/>
      <c r="C41" s="117"/>
      <c r="D41" s="117"/>
      <c r="E41" s="117"/>
      <c r="F41" s="118"/>
    </row>
    <row r="42" spans="1:6" ht="15" x14ac:dyDescent="0.35">
      <c r="A42" s="51" t="s">
        <v>153</v>
      </c>
      <c r="B42" s="52" t="s">
        <v>64</v>
      </c>
      <c r="C42" s="52" t="s">
        <v>155</v>
      </c>
      <c r="D42" s="53"/>
      <c r="E42" s="53"/>
      <c r="F42" s="54">
        <f>F43+F51+F54</f>
        <v>27415.600000000002</v>
      </c>
    </row>
    <row r="43" spans="1:6" ht="75" x14ac:dyDescent="0.35">
      <c r="A43" s="55" t="s">
        <v>193</v>
      </c>
      <c r="B43" s="52" t="s">
        <v>64</v>
      </c>
      <c r="C43" s="52" t="s">
        <v>194</v>
      </c>
      <c r="D43" s="71"/>
      <c r="E43" s="71"/>
      <c r="F43" s="56">
        <f>F44+F48</f>
        <v>26844.300000000003</v>
      </c>
    </row>
    <row r="44" spans="1:6" ht="31" x14ac:dyDescent="0.35">
      <c r="A44" s="91" t="s">
        <v>195</v>
      </c>
      <c r="B44" s="60" t="s">
        <v>64</v>
      </c>
      <c r="C44" s="60" t="s">
        <v>194</v>
      </c>
      <c r="D44" s="60" t="s">
        <v>196</v>
      </c>
      <c r="E44" s="60"/>
      <c r="F44" s="64">
        <f>F45+F46+F47</f>
        <v>21675.7</v>
      </c>
    </row>
    <row r="45" spans="1:6" ht="93" x14ac:dyDescent="0.35">
      <c r="A45" s="57" t="s">
        <v>160</v>
      </c>
      <c r="B45" s="58" t="s">
        <v>64</v>
      </c>
      <c r="C45" s="58" t="s">
        <v>194</v>
      </c>
      <c r="D45" s="58" t="s">
        <v>196</v>
      </c>
      <c r="E45" s="58" t="s">
        <v>161</v>
      </c>
      <c r="F45" s="59">
        <v>18091.900000000001</v>
      </c>
    </row>
    <row r="46" spans="1:6" ht="46.5" x14ac:dyDescent="0.35">
      <c r="A46" s="63" t="s">
        <v>177</v>
      </c>
      <c r="B46" s="58" t="s">
        <v>64</v>
      </c>
      <c r="C46" s="58" t="s">
        <v>194</v>
      </c>
      <c r="D46" s="58" t="s">
        <v>196</v>
      </c>
      <c r="E46" s="58" t="s">
        <v>178</v>
      </c>
      <c r="F46" s="59">
        <v>3573.8</v>
      </c>
    </row>
    <row r="47" spans="1:6" ht="15" x14ac:dyDescent="0.35">
      <c r="A47" s="55" t="s">
        <v>179</v>
      </c>
      <c r="B47" s="52" t="s">
        <v>64</v>
      </c>
      <c r="C47" s="52" t="s">
        <v>194</v>
      </c>
      <c r="D47" s="52" t="s">
        <v>196</v>
      </c>
      <c r="E47" s="52" t="s">
        <v>180</v>
      </c>
      <c r="F47" s="56">
        <v>10</v>
      </c>
    </row>
    <row r="48" spans="1:6" ht="77.5" x14ac:dyDescent="0.35">
      <c r="A48" s="91" t="s">
        <v>197</v>
      </c>
      <c r="B48" s="60" t="s">
        <v>64</v>
      </c>
      <c r="C48" s="60" t="s">
        <v>194</v>
      </c>
      <c r="D48" s="60" t="s">
        <v>198</v>
      </c>
      <c r="E48" s="60"/>
      <c r="F48" s="64">
        <f>F49+F50</f>
        <v>5168.6000000000004</v>
      </c>
    </row>
    <row r="49" spans="1:6" ht="93" x14ac:dyDescent="0.35">
      <c r="A49" s="57" t="s">
        <v>199</v>
      </c>
      <c r="B49" s="58" t="s">
        <v>64</v>
      </c>
      <c r="C49" s="58" t="s">
        <v>194</v>
      </c>
      <c r="D49" s="58" t="s">
        <v>198</v>
      </c>
      <c r="E49" s="58" t="s">
        <v>161</v>
      </c>
      <c r="F49" s="59">
        <v>4801.1000000000004</v>
      </c>
    </row>
    <row r="50" spans="1:6" ht="46.5" x14ac:dyDescent="0.35">
      <c r="A50" s="63" t="s">
        <v>177</v>
      </c>
      <c r="B50" s="58" t="s">
        <v>64</v>
      </c>
      <c r="C50" s="58" t="s">
        <v>194</v>
      </c>
      <c r="D50" s="58" t="s">
        <v>198</v>
      </c>
      <c r="E50" s="58" t="s">
        <v>178</v>
      </c>
      <c r="F50" s="59">
        <v>367.5</v>
      </c>
    </row>
    <row r="51" spans="1:6" ht="15.5" x14ac:dyDescent="0.35">
      <c r="A51" s="55" t="s">
        <v>200</v>
      </c>
      <c r="B51" s="53">
        <v>966</v>
      </c>
      <c r="C51" s="52" t="s">
        <v>201</v>
      </c>
      <c r="D51" s="60"/>
      <c r="E51" s="52"/>
      <c r="F51" s="56">
        <f>F52</f>
        <v>10</v>
      </c>
    </row>
    <row r="52" spans="1:6" ht="15.5" x14ac:dyDescent="0.35">
      <c r="A52" s="91" t="s">
        <v>202</v>
      </c>
      <c r="B52" s="65">
        <v>966</v>
      </c>
      <c r="C52" s="60" t="s">
        <v>201</v>
      </c>
      <c r="D52" s="60" t="s">
        <v>203</v>
      </c>
      <c r="E52" s="60"/>
      <c r="F52" s="64">
        <f>F53</f>
        <v>10</v>
      </c>
    </row>
    <row r="53" spans="1:6" ht="15.5" x14ac:dyDescent="0.35">
      <c r="A53" s="57" t="s">
        <v>179</v>
      </c>
      <c r="B53" s="61">
        <v>966</v>
      </c>
      <c r="C53" s="58" t="s">
        <v>201</v>
      </c>
      <c r="D53" s="58" t="s">
        <v>203</v>
      </c>
      <c r="E53" s="58" t="s">
        <v>180</v>
      </c>
      <c r="F53" s="59">
        <v>10</v>
      </c>
    </row>
    <row r="54" spans="1:6" ht="15" x14ac:dyDescent="0.35">
      <c r="A54" s="72" t="s">
        <v>181</v>
      </c>
      <c r="B54" s="52" t="s">
        <v>64</v>
      </c>
      <c r="C54" s="52" t="s">
        <v>204</v>
      </c>
      <c r="D54" s="52"/>
      <c r="E54" s="52"/>
      <c r="F54" s="56">
        <f>F55+F57+F59+F61</f>
        <v>561.30000000000007</v>
      </c>
    </row>
    <row r="55" spans="1:6" ht="31" x14ac:dyDescent="0.35">
      <c r="A55" s="103" t="s">
        <v>205</v>
      </c>
      <c r="B55" s="104">
        <v>966</v>
      </c>
      <c r="C55" s="60" t="s">
        <v>204</v>
      </c>
      <c r="D55" s="60" t="s">
        <v>206</v>
      </c>
      <c r="E55" s="60"/>
      <c r="F55" s="64">
        <f>F56</f>
        <v>250</v>
      </c>
    </row>
    <row r="56" spans="1:6" ht="46.5" x14ac:dyDescent="0.35">
      <c r="A56" s="63" t="s">
        <v>177</v>
      </c>
      <c r="B56" s="69">
        <v>966</v>
      </c>
      <c r="C56" s="58" t="s">
        <v>204</v>
      </c>
      <c r="D56" s="58" t="s">
        <v>206</v>
      </c>
      <c r="E56" s="58" t="s">
        <v>178</v>
      </c>
      <c r="F56" s="59">
        <v>250</v>
      </c>
    </row>
    <row r="57" spans="1:6" ht="46.5" x14ac:dyDescent="0.35">
      <c r="A57" s="91" t="s">
        <v>207</v>
      </c>
      <c r="B57" s="65">
        <v>966</v>
      </c>
      <c r="C57" s="60" t="s">
        <v>204</v>
      </c>
      <c r="D57" s="60" t="s">
        <v>208</v>
      </c>
      <c r="E57" s="60"/>
      <c r="F57" s="64">
        <f>F58</f>
        <v>253.2</v>
      </c>
    </row>
    <row r="58" spans="1:6" ht="46.5" x14ac:dyDescent="0.35">
      <c r="A58" s="63" t="s">
        <v>177</v>
      </c>
      <c r="B58" s="69">
        <v>966</v>
      </c>
      <c r="C58" s="58" t="s">
        <v>204</v>
      </c>
      <c r="D58" s="58" t="s">
        <v>208</v>
      </c>
      <c r="E58" s="58" t="s">
        <v>178</v>
      </c>
      <c r="F58" s="59">
        <v>253.2</v>
      </c>
    </row>
    <row r="59" spans="1:6" ht="31" x14ac:dyDescent="0.35">
      <c r="A59" s="103" t="s">
        <v>209</v>
      </c>
      <c r="B59" s="104">
        <v>966</v>
      </c>
      <c r="C59" s="60" t="s">
        <v>204</v>
      </c>
      <c r="D59" s="60" t="s">
        <v>210</v>
      </c>
      <c r="E59" s="60"/>
      <c r="F59" s="64">
        <f>F60</f>
        <v>50</v>
      </c>
    </row>
    <row r="60" spans="1:6" ht="31" x14ac:dyDescent="0.35">
      <c r="A60" s="63" t="s">
        <v>211</v>
      </c>
      <c r="B60" s="69">
        <v>966</v>
      </c>
      <c r="C60" s="58" t="s">
        <v>204</v>
      </c>
      <c r="D60" s="58" t="s">
        <v>210</v>
      </c>
      <c r="E60" s="58" t="s">
        <v>178</v>
      </c>
      <c r="F60" s="59">
        <v>50</v>
      </c>
    </row>
    <row r="61" spans="1:6" ht="62" x14ac:dyDescent="0.35">
      <c r="A61" s="91" t="s">
        <v>212</v>
      </c>
      <c r="B61" s="65">
        <v>966</v>
      </c>
      <c r="C61" s="60" t="s">
        <v>204</v>
      </c>
      <c r="D61" s="60" t="s">
        <v>213</v>
      </c>
      <c r="E61" s="60"/>
      <c r="F61" s="64">
        <f>F62</f>
        <v>8.1</v>
      </c>
    </row>
    <row r="62" spans="1:6" ht="46.5" x14ac:dyDescent="0.35">
      <c r="A62" s="63" t="s">
        <v>177</v>
      </c>
      <c r="B62" s="69">
        <v>966</v>
      </c>
      <c r="C62" s="58" t="s">
        <v>204</v>
      </c>
      <c r="D62" s="58" t="s">
        <v>213</v>
      </c>
      <c r="E62" s="58" t="s">
        <v>178</v>
      </c>
      <c r="F62" s="59">
        <v>8.1</v>
      </c>
    </row>
    <row r="63" spans="1:6" ht="45" hidden="1" x14ac:dyDescent="0.35">
      <c r="A63" s="55" t="s">
        <v>214</v>
      </c>
      <c r="B63" s="53"/>
      <c r="C63" s="52" t="s">
        <v>215</v>
      </c>
      <c r="D63" s="52"/>
      <c r="E63" s="52"/>
      <c r="F63" s="56">
        <f>F64</f>
        <v>0</v>
      </c>
    </row>
    <row r="64" spans="1:6" ht="60" hidden="1" x14ac:dyDescent="0.35">
      <c r="A64" s="55" t="s">
        <v>216</v>
      </c>
      <c r="B64" s="53"/>
      <c r="C64" s="52" t="s">
        <v>217</v>
      </c>
      <c r="D64" s="52"/>
      <c r="E64" s="52"/>
      <c r="F64" s="56">
        <f>F65</f>
        <v>0</v>
      </c>
    </row>
    <row r="65" spans="1:6" ht="93" hidden="1" x14ac:dyDescent="0.35">
      <c r="A65" s="91" t="s">
        <v>218</v>
      </c>
      <c r="B65" s="65"/>
      <c r="C65" s="60" t="s">
        <v>217</v>
      </c>
      <c r="D65" s="60" t="s">
        <v>219</v>
      </c>
      <c r="E65" s="60"/>
      <c r="F65" s="64">
        <f>F66</f>
        <v>0</v>
      </c>
    </row>
    <row r="66" spans="1:6" ht="31" hidden="1" x14ac:dyDescent="0.35">
      <c r="A66" s="63" t="s">
        <v>211</v>
      </c>
      <c r="B66" s="73"/>
      <c r="C66" s="58" t="s">
        <v>217</v>
      </c>
      <c r="D66" s="58" t="s">
        <v>219</v>
      </c>
      <c r="E66" s="58" t="s">
        <v>178</v>
      </c>
      <c r="F66" s="59"/>
    </row>
    <row r="67" spans="1:6" ht="15" x14ac:dyDescent="0.35">
      <c r="A67" s="74" t="s">
        <v>220</v>
      </c>
      <c r="B67" s="93"/>
      <c r="C67" s="52" t="s">
        <v>221</v>
      </c>
      <c r="D67" s="52"/>
      <c r="E67" s="52"/>
      <c r="F67" s="56">
        <f>F68+F72+F75</f>
        <v>1550.1</v>
      </c>
    </row>
    <row r="68" spans="1:6" ht="15.5" hidden="1" x14ac:dyDescent="0.35">
      <c r="A68" s="55" t="s">
        <v>222</v>
      </c>
      <c r="B68" s="93"/>
      <c r="C68" s="60" t="s">
        <v>223</v>
      </c>
      <c r="D68" s="60"/>
      <c r="E68" s="60"/>
      <c r="F68" s="56">
        <f t="shared" ref="F68:F76" si="0">F69</f>
        <v>0</v>
      </c>
    </row>
    <row r="69" spans="1:6" ht="62" hidden="1" x14ac:dyDescent="0.35">
      <c r="A69" s="105" t="s">
        <v>224</v>
      </c>
      <c r="B69" s="65"/>
      <c r="C69" s="60" t="s">
        <v>223</v>
      </c>
      <c r="D69" s="60" t="s">
        <v>225</v>
      </c>
      <c r="E69" s="60"/>
      <c r="F69" s="64">
        <f>F70+F71</f>
        <v>0</v>
      </c>
    </row>
    <row r="70" spans="1:6" ht="93" hidden="1" x14ac:dyDescent="0.35">
      <c r="A70" s="57" t="s">
        <v>226</v>
      </c>
      <c r="B70" s="61"/>
      <c r="C70" s="58" t="s">
        <v>223</v>
      </c>
      <c r="D70" s="58" t="s">
        <v>225</v>
      </c>
      <c r="E70" s="58" t="s">
        <v>161</v>
      </c>
      <c r="F70" s="59"/>
    </row>
    <row r="71" spans="1:6" ht="31" hidden="1" x14ac:dyDescent="0.35">
      <c r="A71" s="63" t="s">
        <v>211</v>
      </c>
      <c r="B71" s="73"/>
      <c r="C71" s="58" t="s">
        <v>223</v>
      </c>
      <c r="D71" s="58" t="s">
        <v>225</v>
      </c>
      <c r="E71" s="58" t="s">
        <v>178</v>
      </c>
      <c r="F71" s="59"/>
    </row>
    <row r="72" spans="1:6" ht="15.5" x14ac:dyDescent="0.35">
      <c r="A72" s="74" t="s">
        <v>324</v>
      </c>
      <c r="B72" s="93">
        <v>966</v>
      </c>
      <c r="C72" s="60" t="s">
        <v>228</v>
      </c>
      <c r="D72" s="60"/>
      <c r="E72" s="60"/>
      <c r="F72" s="56">
        <f>F73</f>
        <v>1500.1</v>
      </c>
    </row>
    <row r="73" spans="1:6" ht="46.5" x14ac:dyDescent="0.35">
      <c r="A73" s="91" t="s">
        <v>229</v>
      </c>
      <c r="B73" s="65">
        <v>966</v>
      </c>
      <c r="C73" s="60" t="s">
        <v>228</v>
      </c>
      <c r="D73" s="60" t="s">
        <v>230</v>
      </c>
      <c r="E73" s="60"/>
      <c r="F73" s="64">
        <f>F74</f>
        <v>1500.1</v>
      </c>
    </row>
    <row r="74" spans="1:6" ht="46.5" x14ac:dyDescent="0.35">
      <c r="A74" s="63" t="s">
        <v>177</v>
      </c>
      <c r="B74" s="73">
        <v>966</v>
      </c>
      <c r="C74" s="58" t="s">
        <v>228</v>
      </c>
      <c r="D74" s="58" t="s">
        <v>230</v>
      </c>
      <c r="E74" s="58" t="s">
        <v>178</v>
      </c>
      <c r="F74" s="59">
        <v>1500.1</v>
      </c>
    </row>
    <row r="75" spans="1:6" ht="30" x14ac:dyDescent="0.35">
      <c r="A75" s="74" t="s">
        <v>227</v>
      </c>
      <c r="B75" s="93">
        <v>966</v>
      </c>
      <c r="C75" s="60" t="s">
        <v>231</v>
      </c>
      <c r="D75" s="60"/>
      <c r="E75" s="60"/>
      <c r="F75" s="56">
        <f>F77</f>
        <v>50</v>
      </c>
    </row>
    <row r="76" spans="1:6" ht="31" x14ac:dyDescent="0.35">
      <c r="A76" s="91" t="s">
        <v>232</v>
      </c>
      <c r="B76" s="65">
        <v>966</v>
      </c>
      <c r="C76" s="60" t="s">
        <v>231</v>
      </c>
      <c r="D76" s="60" t="s">
        <v>233</v>
      </c>
      <c r="E76" s="60"/>
      <c r="F76" s="64">
        <f t="shared" si="0"/>
        <v>50</v>
      </c>
    </row>
    <row r="77" spans="1:6" ht="46.5" x14ac:dyDescent="0.35">
      <c r="A77" s="63" t="s">
        <v>177</v>
      </c>
      <c r="B77" s="73">
        <v>966</v>
      </c>
      <c r="C77" s="58" t="s">
        <v>231</v>
      </c>
      <c r="D77" s="58" t="s">
        <v>233</v>
      </c>
      <c r="E77" s="58" t="s">
        <v>178</v>
      </c>
      <c r="F77" s="59">
        <v>50</v>
      </c>
    </row>
    <row r="78" spans="1:6" ht="30" x14ac:dyDescent="0.35">
      <c r="A78" s="55" t="s">
        <v>234</v>
      </c>
      <c r="B78" s="53">
        <v>966</v>
      </c>
      <c r="C78" s="52" t="s">
        <v>235</v>
      </c>
      <c r="D78" s="52"/>
      <c r="E78" s="52"/>
      <c r="F78" s="56">
        <f>F79+F84</f>
        <v>66577.600000000006</v>
      </c>
    </row>
    <row r="79" spans="1:6" ht="15" x14ac:dyDescent="0.35">
      <c r="A79" s="55" t="s">
        <v>236</v>
      </c>
      <c r="B79" s="53"/>
      <c r="C79" s="52" t="s">
        <v>237</v>
      </c>
      <c r="D79" s="52"/>
      <c r="E79" s="52"/>
      <c r="F79" s="56">
        <f>F82+F80</f>
        <v>45471.8</v>
      </c>
    </row>
    <row r="80" spans="1:6" ht="31" x14ac:dyDescent="0.35">
      <c r="A80" s="103" t="s">
        <v>238</v>
      </c>
      <c r="B80" s="104">
        <v>966</v>
      </c>
      <c r="C80" s="60" t="s">
        <v>237</v>
      </c>
      <c r="D80" s="60" t="s">
        <v>239</v>
      </c>
      <c r="E80" s="60"/>
      <c r="F80" s="64">
        <f>F81</f>
        <v>38838.300000000003</v>
      </c>
    </row>
    <row r="81" spans="1:6" ht="46.5" x14ac:dyDescent="0.35">
      <c r="A81" s="63" t="s">
        <v>177</v>
      </c>
      <c r="B81" s="69">
        <v>966</v>
      </c>
      <c r="C81" s="58" t="s">
        <v>237</v>
      </c>
      <c r="D81" s="58" t="s">
        <v>239</v>
      </c>
      <c r="E81" s="58" t="s">
        <v>178</v>
      </c>
      <c r="F81" s="59">
        <v>38838.300000000003</v>
      </c>
    </row>
    <row r="82" spans="1:6" ht="31" x14ac:dyDescent="0.35">
      <c r="A82" s="103" t="s">
        <v>240</v>
      </c>
      <c r="B82" s="104">
        <v>966</v>
      </c>
      <c r="C82" s="60" t="s">
        <v>237</v>
      </c>
      <c r="D82" s="60" t="s">
        <v>241</v>
      </c>
      <c r="E82" s="60"/>
      <c r="F82" s="64">
        <f>F83</f>
        <v>6633.5</v>
      </c>
    </row>
    <row r="83" spans="1:6" ht="46.5" x14ac:dyDescent="0.35">
      <c r="A83" s="63" t="s">
        <v>177</v>
      </c>
      <c r="B83" s="69">
        <v>966</v>
      </c>
      <c r="C83" s="58" t="s">
        <v>237</v>
      </c>
      <c r="D83" s="58" t="s">
        <v>241</v>
      </c>
      <c r="E83" s="58" t="s">
        <v>178</v>
      </c>
      <c r="F83" s="59">
        <v>6633.5</v>
      </c>
    </row>
    <row r="84" spans="1:6" ht="30" x14ac:dyDescent="0.35">
      <c r="A84" s="55" t="s">
        <v>242</v>
      </c>
      <c r="B84" s="53">
        <v>966</v>
      </c>
      <c r="C84" s="52" t="s">
        <v>243</v>
      </c>
      <c r="D84" s="52"/>
      <c r="E84" s="52"/>
      <c r="F84" s="56">
        <f>F85</f>
        <v>21105.8</v>
      </c>
    </row>
    <row r="85" spans="1:6" ht="31" x14ac:dyDescent="0.35">
      <c r="A85" s="100" t="s">
        <v>244</v>
      </c>
      <c r="B85" s="104">
        <v>966</v>
      </c>
      <c r="C85" s="60" t="s">
        <v>243</v>
      </c>
      <c r="D85" s="60" t="s">
        <v>163</v>
      </c>
      <c r="E85" s="60"/>
      <c r="F85" s="64">
        <f>F86+F87+F88</f>
        <v>21105.8</v>
      </c>
    </row>
    <row r="86" spans="1:6" ht="108.5" x14ac:dyDescent="0.35">
      <c r="A86" s="57" t="s">
        <v>245</v>
      </c>
      <c r="B86" s="61">
        <v>966</v>
      </c>
      <c r="C86" s="60" t="s">
        <v>243</v>
      </c>
      <c r="D86" s="58" t="s">
        <v>163</v>
      </c>
      <c r="E86" s="58" t="s">
        <v>161</v>
      </c>
      <c r="F86" s="59">
        <v>21044.5</v>
      </c>
    </row>
    <row r="87" spans="1:6" ht="46.5" x14ac:dyDescent="0.35">
      <c r="A87" s="63" t="s">
        <v>177</v>
      </c>
      <c r="B87" s="69">
        <v>966</v>
      </c>
      <c r="C87" s="60" t="s">
        <v>243</v>
      </c>
      <c r="D87" s="58" t="s">
        <v>163</v>
      </c>
      <c r="E87" s="58" t="s">
        <v>178</v>
      </c>
      <c r="F87" s="59">
        <v>60.3</v>
      </c>
    </row>
    <row r="88" spans="1:6" ht="15.5" x14ac:dyDescent="0.35">
      <c r="A88" s="57" t="s">
        <v>179</v>
      </c>
      <c r="B88" s="61">
        <v>966</v>
      </c>
      <c r="C88" s="60" t="s">
        <v>243</v>
      </c>
      <c r="D88" s="58" t="s">
        <v>163</v>
      </c>
      <c r="E88" s="58" t="s">
        <v>180</v>
      </c>
      <c r="F88" s="59">
        <v>1</v>
      </c>
    </row>
    <row r="89" spans="1:6" ht="15" x14ac:dyDescent="0.35">
      <c r="A89" s="74" t="s">
        <v>246</v>
      </c>
      <c r="B89" s="93">
        <v>966</v>
      </c>
      <c r="C89" s="52" t="s">
        <v>247</v>
      </c>
      <c r="D89" s="52"/>
      <c r="E89" s="52"/>
      <c r="F89" s="56">
        <f>F90+F93</f>
        <v>1155</v>
      </c>
    </row>
    <row r="90" spans="1:6" ht="45" x14ac:dyDescent="0.35">
      <c r="A90" s="55" t="s">
        <v>248</v>
      </c>
      <c r="B90" s="53">
        <v>966</v>
      </c>
      <c r="C90" s="52" t="s">
        <v>249</v>
      </c>
      <c r="D90" s="52"/>
      <c r="E90" s="52"/>
      <c r="F90" s="56">
        <f>F91</f>
        <v>250</v>
      </c>
    </row>
    <row r="91" spans="1:6" ht="93" x14ac:dyDescent="0.35">
      <c r="A91" s="91" t="s">
        <v>250</v>
      </c>
      <c r="B91" s="65">
        <v>966</v>
      </c>
      <c r="C91" s="60" t="s">
        <v>249</v>
      </c>
      <c r="D91" s="60" t="s">
        <v>251</v>
      </c>
      <c r="E91" s="60"/>
      <c r="F91" s="64">
        <f>F92</f>
        <v>250</v>
      </c>
    </row>
    <row r="92" spans="1:6" ht="46.5" x14ac:dyDescent="0.35">
      <c r="A92" s="63" t="s">
        <v>177</v>
      </c>
      <c r="B92" s="69">
        <v>966</v>
      </c>
      <c r="C92" s="58" t="s">
        <v>249</v>
      </c>
      <c r="D92" s="58" t="s">
        <v>251</v>
      </c>
      <c r="E92" s="58" t="s">
        <v>178</v>
      </c>
      <c r="F92" s="59">
        <v>250</v>
      </c>
    </row>
    <row r="93" spans="1:6" ht="15" x14ac:dyDescent="0.35">
      <c r="A93" s="55" t="s">
        <v>252</v>
      </c>
      <c r="B93" s="53">
        <v>966</v>
      </c>
      <c r="C93" s="52" t="s">
        <v>253</v>
      </c>
      <c r="D93" s="53"/>
      <c r="E93" s="52"/>
      <c r="F93" s="56">
        <f>F106+F104+F102+F98+F94+F100+F96</f>
        <v>905</v>
      </c>
    </row>
    <row r="94" spans="1:6" ht="31" x14ac:dyDescent="0.35">
      <c r="A94" s="103" t="s">
        <v>254</v>
      </c>
      <c r="B94" s="104">
        <v>966</v>
      </c>
      <c r="C94" s="60" t="s">
        <v>253</v>
      </c>
      <c r="D94" s="60" t="s">
        <v>255</v>
      </c>
      <c r="E94" s="60"/>
      <c r="F94" s="64">
        <f>F95</f>
        <v>50</v>
      </c>
    </row>
    <row r="95" spans="1:6" ht="46.5" x14ac:dyDescent="0.35">
      <c r="A95" s="63" t="s">
        <v>177</v>
      </c>
      <c r="B95" s="69">
        <v>966</v>
      </c>
      <c r="C95" s="58" t="s">
        <v>253</v>
      </c>
      <c r="D95" s="58" t="s">
        <v>255</v>
      </c>
      <c r="E95" s="58" t="s">
        <v>178</v>
      </c>
      <c r="F95" s="59">
        <v>50</v>
      </c>
    </row>
    <row r="96" spans="1:6" ht="31" x14ac:dyDescent="0.35">
      <c r="A96" s="91" t="s">
        <v>256</v>
      </c>
      <c r="B96" s="65">
        <v>966</v>
      </c>
      <c r="C96" s="60" t="s">
        <v>253</v>
      </c>
      <c r="D96" s="60" t="s">
        <v>257</v>
      </c>
      <c r="E96" s="60"/>
      <c r="F96" s="64">
        <f>F97</f>
        <v>600</v>
      </c>
    </row>
    <row r="97" spans="1:6" ht="46.5" x14ac:dyDescent="0.35">
      <c r="A97" s="57" t="s">
        <v>177</v>
      </c>
      <c r="B97" s="61">
        <v>966</v>
      </c>
      <c r="C97" s="58" t="s">
        <v>253</v>
      </c>
      <c r="D97" s="58" t="s">
        <v>257</v>
      </c>
      <c r="E97" s="58" t="s">
        <v>178</v>
      </c>
      <c r="F97" s="59">
        <v>600</v>
      </c>
    </row>
    <row r="98" spans="1:6" ht="15.5" x14ac:dyDescent="0.35">
      <c r="A98" s="91" t="s">
        <v>258</v>
      </c>
      <c r="B98" s="65">
        <v>966</v>
      </c>
      <c r="C98" s="60" t="s">
        <v>253</v>
      </c>
      <c r="D98" s="60" t="s">
        <v>259</v>
      </c>
      <c r="E98" s="60"/>
      <c r="F98" s="64">
        <f>F99</f>
        <v>50</v>
      </c>
    </row>
    <row r="99" spans="1:6" ht="46.5" x14ac:dyDescent="0.35">
      <c r="A99" s="63" t="s">
        <v>177</v>
      </c>
      <c r="B99" s="69">
        <v>966</v>
      </c>
      <c r="C99" s="58" t="s">
        <v>253</v>
      </c>
      <c r="D99" s="58" t="s">
        <v>259</v>
      </c>
      <c r="E99" s="58" t="s">
        <v>178</v>
      </c>
      <c r="F99" s="59">
        <v>50</v>
      </c>
    </row>
    <row r="100" spans="1:6" ht="31" x14ac:dyDescent="0.35">
      <c r="A100" s="103" t="s">
        <v>260</v>
      </c>
      <c r="B100" s="104">
        <v>966</v>
      </c>
      <c r="C100" s="60" t="s">
        <v>253</v>
      </c>
      <c r="D100" s="60" t="s">
        <v>261</v>
      </c>
      <c r="E100" s="60"/>
      <c r="F100" s="64">
        <f>F101</f>
        <v>50</v>
      </c>
    </row>
    <row r="101" spans="1:6" ht="46.5" x14ac:dyDescent="0.35">
      <c r="A101" s="63" t="s">
        <v>177</v>
      </c>
      <c r="B101" s="69">
        <v>966</v>
      </c>
      <c r="C101" s="58" t="s">
        <v>253</v>
      </c>
      <c r="D101" s="58" t="s">
        <v>261</v>
      </c>
      <c r="E101" s="58" t="s">
        <v>178</v>
      </c>
      <c r="F101" s="59">
        <v>50</v>
      </c>
    </row>
    <row r="102" spans="1:6" ht="62" x14ac:dyDescent="0.35">
      <c r="A102" s="91" t="s">
        <v>262</v>
      </c>
      <c r="B102" s="65">
        <v>966</v>
      </c>
      <c r="C102" s="60" t="s">
        <v>253</v>
      </c>
      <c r="D102" s="60" t="s">
        <v>263</v>
      </c>
      <c r="E102" s="60"/>
      <c r="F102" s="64">
        <f>F103</f>
        <v>50</v>
      </c>
    </row>
    <row r="103" spans="1:6" ht="46.5" x14ac:dyDescent="0.35">
      <c r="A103" s="63" t="s">
        <v>177</v>
      </c>
      <c r="B103" s="69">
        <v>966</v>
      </c>
      <c r="C103" s="58" t="s">
        <v>253</v>
      </c>
      <c r="D103" s="58" t="s">
        <v>263</v>
      </c>
      <c r="E103" s="58" t="s">
        <v>178</v>
      </c>
      <c r="F103" s="59">
        <v>50</v>
      </c>
    </row>
    <row r="104" spans="1:6" ht="46.5" x14ac:dyDescent="0.35">
      <c r="A104" s="91" t="s">
        <v>264</v>
      </c>
      <c r="B104" s="65">
        <v>966</v>
      </c>
      <c r="C104" s="60" t="s">
        <v>253</v>
      </c>
      <c r="D104" s="60" t="s">
        <v>265</v>
      </c>
      <c r="E104" s="60"/>
      <c r="F104" s="64">
        <f>F105</f>
        <v>55</v>
      </c>
    </row>
    <row r="105" spans="1:6" ht="46.5" x14ac:dyDescent="0.35">
      <c r="A105" s="63" t="s">
        <v>177</v>
      </c>
      <c r="B105" s="69">
        <v>966</v>
      </c>
      <c r="C105" s="58" t="s">
        <v>253</v>
      </c>
      <c r="D105" s="58" t="s">
        <v>265</v>
      </c>
      <c r="E105" s="58" t="s">
        <v>178</v>
      </c>
      <c r="F105" s="59">
        <v>55</v>
      </c>
    </row>
    <row r="106" spans="1:6" ht="93" x14ac:dyDescent="0.35">
      <c r="A106" s="91" t="s">
        <v>266</v>
      </c>
      <c r="B106" s="65">
        <v>966</v>
      </c>
      <c r="C106" s="60" t="s">
        <v>253</v>
      </c>
      <c r="D106" s="60" t="s">
        <v>267</v>
      </c>
      <c r="E106" s="60"/>
      <c r="F106" s="64">
        <f>F107</f>
        <v>50</v>
      </c>
    </row>
    <row r="107" spans="1:6" ht="46.5" x14ac:dyDescent="0.35">
      <c r="A107" s="63" t="s">
        <v>177</v>
      </c>
      <c r="B107" s="69">
        <v>966</v>
      </c>
      <c r="C107" s="58" t="s">
        <v>253</v>
      </c>
      <c r="D107" s="58" t="s">
        <v>267</v>
      </c>
      <c r="E107" s="58" t="s">
        <v>178</v>
      </c>
      <c r="F107" s="59">
        <v>50</v>
      </c>
    </row>
    <row r="108" spans="1:6" ht="15" x14ac:dyDescent="0.35">
      <c r="A108" s="55" t="s">
        <v>268</v>
      </c>
      <c r="B108" s="53"/>
      <c r="C108" s="52" t="s">
        <v>269</v>
      </c>
      <c r="D108" s="52"/>
      <c r="E108" s="52"/>
      <c r="F108" s="56">
        <f>F109</f>
        <v>7000</v>
      </c>
    </row>
    <row r="109" spans="1:6" ht="15" x14ac:dyDescent="0.35">
      <c r="A109" s="55" t="s">
        <v>270</v>
      </c>
      <c r="B109" s="53"/>
      <c r="C109" s="52" t="s">
        <v>271</v>
      </c>
      <c r="D109" s="52"/>
      <c r="E109" s="52"/>
      <c r="F109" s="56">
        <f>F110+F112</f>
        <v>7000</v>
      </c>
    </row>
    <row r="110" spans="1:6" ht="62" x14ac:dyDescent="0.35">
      <c r="A110" s="103" t="s">
        <v>272</v>
      </c>
      <c r="B110" s="104"/>
      <c r="C110" s="60" t="s">
        <v>271</v>
      </c>
      <c r="D110" s="60" t="s">
        <v>273</v>
      </c>
      <c r="E110" s="60"/>
      <c r="F110" s="64">
        <f>F111</f>
        <v>7000</v>
      </c>
    </row>
    <row r="111" spans="1:6" ht="46.5" x14ac:dyDescent="0.35">
      <c r="A111" s="63" t="s">
        <v>177</v>
      </c>
      <c r="B111" s="69"/>
      <c r="C111" s="58" t="s">
        <v>271</v>
      </c>
      <c r="D111" s="58" t="s">
        <v>273</v>
      </c>
      <c r="E111" s="58" t="s">
        <v>178</v>
      </c>
      <c r="F111" s="59">
        <v>7000</v>
      </c>
    </row>
    <row r="112" spans="1:6" ht="31" hidden="1" x14ac:dyDescent="0.35">
      <c r="A112" s="103" t="s">
        <v>274</v>
      </c>
      <c r="B112" s="104"/>
      <c r="C112" s="60" t="s">
        <v>271</v>
      </c>
      <c r="D112" s="60" t="s">
        <v>275</v>
      </c>
      <c r="E112" s="60"/>
      <c r="F112" s="64">
        <f>F113</f>
        <v>0</v>
      </c>
    </row>
    <row r="113" spans="1:6" ht="46.5" hidden="1" x14ac:dyDescent="0.35">
      <c r="A113" s="63" t="s">
        <v>177</v>
      </c>
      <c r="B113" s="69"/>
      <c r="C113" s="58" t="s">
        <v>271</v>
      </c>
      <c r="D113" s="58" t="s">
        <v>275</v>
      </c>
      <c r="E113" s="58" t="s">
        <v>178</v>
      </c>
      <c r="F113" s="59">
        <v>0</v>
      </c>
    </row>
    <row r="114" spans="1:6" ht="15" x14ac:dyDescent="0.35">
      <c r="A114" s="74" t="s">
        <v>276</v>
      </c>
      <c r="B114" s="93"/>
      <c r="C114" s="52" t="s">
        <v>277</v>
      </c>
      <c r="D114" s="52"/>
      <c r="E114" s="52"/>
      <c r="F114" s="56">
        <f>F115+F118</f>
        <v>11145.800000000001</v>
      </c>
    </row>
    <row r="115" spans="1:6" ht="15" x14ac:dyDescent="0.35">
      <c r="A115" s="55" t="s">
        <v>280</v>
      </c>
      <c r="B115" s="53"/>
      <c r="C115" s="52" t="s">
        <v>281</v>
      </c>
      <c r="D115" s="52"/>
      <c r="E115" s="52"/>
      <c r="F115" s="56">
        <f>F116</f>
        <v>1050.0999999999999</v>
      </c>
    </row>
    <row r="116" spans="1:6" ht="93" x14ac:dyDescent="0.35">
      <c r="A116" s="91" t="s">
        <v>282</v>
      </c>
      <c r="B116" s="65"/>
      <c r="C116" s="60" t="s">
        <v>281</v>
      </c>
      <c r="D116" s="60" t="s">
        <v>283</v>
      </c>
      <c r="E116" s="60"/>
      <c r="F116" s="64">
        <f>F117</f>
        <v>1050.0999999999999</v>
      </c>
    </row>
    <row r="117" spans="1:6" ht="31" x14ac:dyDescent="0.35">
      <c r="A117" s="57" t="s">
        <v>278</v>
      </c>
      <c r="B117" s="61"/>
      <c r="C117" s="58" t="s">
        <v>281</v>
      </c>
      <c r="D117" s="58" t="s">
        <v>283</v>
      </c>
      <c r="E117" s="58" t="s">
        <v>279</v>
      </c>
      <c r="F117" s="59">
        <v>1050.0999999999999</v>
      </c>
    </row>
    <row r="118" spans="1:6" ht="15" x14ac:dyDescent="0.35">
      <c r="A118" s="55" t="s">
        <v>284</v>
      </c>
      <c r="B118" s="53"/>
      <c r="C118" s="52" t="s">
        <v>285</v>
      </c>
      <c r="D118" s="52"/>
      <c r="E118" s="52"/>
      <c r="F118" s="56">
        <f>F119+F121</f>
        <v>10095.700000000001</v>
      </c>
    </row>
    <row r="119" spans="1:6" ht="77.5" x14ac:dyDescent="0.35">
      <c r="A119" s="91" t="s">
        <v>286</v>
      </c>
      <c r="B119" s="65"/>
      <c r="C119" s="60" t="s">
        <v>285</v>
      </c>
      <c r="D119" s="60" t="s">
        <v>287</v>
      </c>
      <c r="E119" s="60"/>
      <c r="F119" s="64">
        <f>F120</f>
        <v>6479</v>
      </c>
    </row>
    <row r="120" spans="1:6" ht="31" x14ac:dyDescent="0.35">
      <c r="A120" s="57" t="s">
        <v>278</v>
      </c>
      <c r="B120" s="61"/>
      <c r="C120" s="58" t="s">
        <v>285</v>
      </c>
      <c r="D120" s="58" t="s">
        <v>287</v>
      </c>
      <c r="E120" s="58" t="s">
        <v>279</v>
      </c>
      <c r="F120" s="59">
        <v>6479</v>
      </c>
    </row>
    <row r="121" spans="1:6" ht="62" x14ac:dyDescent="0.35">
      <c r="A121" s="91" t="s">
        <v>288</v>
      </c>
      <c r="B121" s="65"/>
      <c r="C121" s="60" t="s">
        <v>285</v>
      </c>
      <c r="D121" s="60" t="s">
        <v>289</v>
      </c>
      <c r="E121" s="60"/>
      <c r="F121" s="64">
        <f>F122</f>
        <v>3616.7</v>
      </c>
    </row>
    <row r="122" spans="1:6" ht="31" x14ac:dyDescent="0.35">
      <c r="A122" s="57" t="s">
        <v>278</v>
      </c>
      <c r="B122" s="61"/>
      <c r="C122" s="58" t="s">
        <v>285</v>
      </c>
      <c r="D122" s="58" t="s">
        <v>289</v>
      </c>
      <c r="E122" s="58" t="s">
        <v>279</v>
      </c>
      <c r="F122" s="59">
        <v>3616.7</v>
      </c>
    </row>
    <row r="123" spans="1:6" ht="15" hidden="1" x14ac:dyDescent="0.35">
      <c r="A123" s="74" t="s">
        <v>290</v>
      </c>
      <c r="B123" s="93"/>
      <c r="C123" s="52" t="s">
        <v>291</v>
      </c>
      <c r="D123" s="52"/>
      <c r="E123" s="52"/>
      <c r="F123" s="56">
        <f t="shared" ref="F123:F125" si="1">F124</f>
        <v>0</v>
      </c>
    </row>
    <row r="124" spans="1:6" ht="15" hidden="1" x14ac:dyDescent="0.35">
      <c r="A124" s="74" t="s">
        <v>292</v>
      </c>
      <c r="B124" s="93"/>
      <c r="C124" s="52" t="s">
        <v>293</v>
      </c>
      <c r="D124" s="53"/>
      <c r="E124" s="52"/>
      <c r="F124" s="56">
        <f t="shared" si="1"/>
        <v>0</v>
      </c>
    </row>
    <row r="125" spans="1:6" ht="62" hidden="1" x14ac:dyDescent="0.35">
      <c r="A125" s="91" t="s">
        <v>294</v>
      </c>
      <c r="B125" s="65"/>
      <c r="C125" s="60" t="s">
        <v>293</v>
      </c>
      <c r="D125" s="60" t="s">
        <v>295</v>
      </c>
      <c r="E125" s="60"/>
      <c r="F125" s="64">
        <f t="shared" si="1"/>
        <v>0</v>
      </c>
    </row>
    <row r="126" spans="1:6" ht="46.5" hidden="1" x14ac:dyDescent="0.35">
      <c r="A126" s="63" t="s">
        <v>177</v>
      </c>
      <c r="B126" s="69"/>
      <c r="C126" s="58" t="s">
        <v>293</v>
      </c>
      <c r="D126" s="58" t="s">
        <v>295</v>
      </c>
      <c r="E126" s="58" t="s">
        <v>178</v>
      </c>
      <c r="F126" s="59">
        <v>0</v>
      </c>
    </row>
    <row r="127" spans="1:6" ht="15" x14ac:dyDescent="0.35">
      <c r="A127" s="74" t="s">
        <v>296</v>
      </c>
      <c r="B127" s="93"/>
      <c r="C127" s="52" t="s">
        <v>297</v>
      </c>
      <c r="D127" s="52"/>
      <c r="E127" s="52"/>
      <c r="F127" s="56">
        <f t="shared" ref="F127:F129" si="2">F128</f>
        <v>2000</v>
      </c>
    </row>
    <row r="128" spans="1:6" ht="15" x14ac:dyDescent="0.35">
      <c r="A128" s="55" t="s">
        <v>298</v>
      </c>
      <c r="B128" s="53"/>
      <c r="C128" s="52" t="s">
        <v>299</v>
      </c>
      <c r="D128" s="53"/>
      <c r="E128" s="52"/>
      <c r="F128" s="56">
        <f t="shared" si="2"/>
        <v>2000</v>
      </c>
    </row>
    <row r="129" spans="1:6" ht="31" x14ac:dyDescent="0.35">
      <c r="A129" s="103" t="s">
        <v>300</v>
      </c>
      <c r="B129" s="104"/>
      <c r="C129" s="60" t="s">
        <v>299</v>
      </c>
      <c r="D129" s="60" t="s">
        <v>301</v>
      </c>
      <c r="E129" s="60"/>
      <c r="F129" s="64">
        <f t="shared" si="2"/>
        <v>2000</v>
      </c>
    </row>
    <row r="130" spans="1:6" ht="46.5" x14ac:dyDescent="0.35">
      <c r="A130" s="63" t="s">
        <v>177</v>
      </c>
      <c r="B130" s="69"/>
      <c r="C130" s="58" t="s">
        <v>299</v>
      </c>
      <c r="D130" s="58" t="s">
        <v>301</v>
      </c>
      <c r="E130" s="58" t="s">
        <v>178</v>
      </c>
      <c r="F130" s="59">
        <v>2000</v>
      </c>
    </row>
    <row r="131" spans="1:6" ht="15.5" x14ac:dyDescent="0.35">
      <c r="A131" s="55" t="s">
        <v>302</v>
      </c>
      <c r="B131" s="53"/>
      <c r="C131" s="65"/>
      <c r="D131" s="65"/>
      <c r="E131" s="65"/>
      <c r="F131" s="56">
        <v>116844.1</v>
      </c>
    </row>
    <row r="132" spans="1:6" ht="30" x14ac:dyDescent="0.35">
      <c r="A132" s="55" t="s">
        <v>303</v>
      </c>
      <c r="B132" s="53"/>
      <c r="C132" s="65"/>
      <c r="D132" s="65"/>
      <c r="E132" s="65"/>
      <c r="F132" s="56">
        <v>123927.40000000001</v>
      </c>
    </row>
    <row r="133" spans="1:6" x14ac:dyDescent="0.35">
      <c r="A133" s="31"/>
      <c r="B133" s="31"/>
      <c r="C133" s="31"/>
      <c r="D133" s="31"/>
      <c r="E133" s="31"/>
      <c r="F133" s="31"/>
    </row>
    <row r="134" spans="1:6" x14ac:dyDescent="0.35">
      <c r="A134" s="31"/>
      <c r="B134" s="31"/>
      <c r="C134" s="31"/>
      <c r="D134" s="31"/>
      <c r="E134" s="31"/>
      <c r="F134" s="31"/>
    </row>
  </sheetData>
  <mergeCells count="13">
    <mergeCell ref="D2:F2"/>
    <mergeCell ref="F10:F12"/>
    <mergeCell ref="A14:F14"/>
    <mergeCell ref="A34:F34"/>
    <mergeCell ref="A41:F41"/>
    <mergeCell ref="A7:F7"/>
    <mergeCell ref="A8:F8"/>
    <mergeCell ref="A9:D9"/>
    <mergeCell ref="A10:A12"/>
    <mergeCell ref="B10:B12"/>
    <mergeCell ref="C10:C12"/>
    <mergeCell ref="D10:D12"/>
    <mergeCell ref="E10:E12"/>
  </mergeCells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view="pageBreakPreview" zoomScale="60" zoomScaleNormal="100" workbookViewId="0">
      <selection activeCell="D2" sqref="D2:F2"/>
    </sheetView>
  </sheetViews>
  <sheetFormatPr defaultRowHeight="14.5" x14ac:dyDescent="0.35"/>
  <cols>
    <col min="1" max="1" width="40.26953125" customWidth="1"/>
    <col min="4" max="4" width="14.54296875" customWidth="1"/>
    <col min="6" max="6" width="14.26953125" customWidth="1"/>
  </cols>
  <sheetData>
    <row r="1" spans="1:6" x14ac:dyDescent="0.35">
      <c r="A1" s="47"/>
      <c r="B1" s="47"/>
      <c r="D1" s="2" t="s">
        <v>304</v>
      </c>
      <c r="E1" s="47"/>
      <c r="F1" s="47"/>
    </row>
    <row r="2" spans="1:6" ht="32.25" customHeight="1" x14ac:dyDescent="0.35">
      <c r="A2" s="75"/>
      <c r="B2" s="75"/>
      <c r="D2" s="112" t="s">
        <v>327</v>
      </c>
      <c r="E2" s="112"/>
      <c r="F2" s="112"/>
    </row>
    <row r="3" spans="1:6" x14ac:dyDescent="0.35">
      <c r="A3" s="122"/>
      <c r="B3" s="122"/>
      <c r="C3" s="122"/>
      <c r="D3" s="122"/>
      <c r="E3" s="122"/>
      <c r="F3" s="122"/>
    </row>
    <row r="4" spans="1:6" ht="78" customHeight="1" x14ac:dyDescent="0.35">
      <c r="A4" s="119" t="s">
        <v>305</v>
      </c>
      <c r="B4" s="119"/>
      <c r="C4" s="119"/>
      <c r="D4" s="119"/>
      <c r="E4" s="119"/>
      <c r="F4" s="119"/>
    </row>
    <row r="5" spans="1:6" x14ac:dyDescent="0.35">
      <c r="A5" s="120"/>
      <c r="B5" s="120"/>
      <c r="C5" s="120"/>
      <c r="D5" s="120"/>
      <c r="E5" s="120"/>
      <c r="F5" s="120"/>
    </row>
    <row r="6" spans="1:6" ht="15" thickBot="1" x14ac:dyDescent="0.4">
      <c r="A6" s="121"/>
      <c r="B6" s="121"/>
      <c r="C6" s="121"/>
      <c r="D6" s="121"/>
      <c r="E6" s="31"/>
      <c r="F6" s="31"/>
    </row>
    <row r="7" spans="1:6" x14ac:dyDescent="0.35">
      <c r="A7" s="113" t="s">
        <v>147</v>
      </c>
      <c r="B7" s="113" t="s">
        <v>148</v>
      </c>
      <c r="C7" s="113" t="s">
        <v>149</v>
      </c>
      <c r="D7" s="113" t="s">
        <v>150</v>
      </c>
      <c r="E7" s="113" t="s">
        <v>151</v>
      </c>
      <c r="F7" s="113" t="s">
        <v>6</v>
      </c>
    </row>
    <row r="8" spans="1:6" x14ac:dyDescent="0.35">
      <c r="A8" s="114"/>
      <c r="B8" s="114"/>
      <c r="C8" s="114"/>
      <c r="D8" s="114"/>
      <c r="E8" s="114"/>
      <c r="F8" s="114"/>
    </row>
    <row r="9" spans="1:6" x14ac:dyDescent="0.35">
      <c r="A9" s="115"/>
      <c r="B9" s="115"/>
      <c r="C9" s="115"/>
      <c r="D9" s="115"/>
      <c r="E9" s="115"/>
      <c r="F9" s="115"/>
    </row>
    <row r="10" spans="1:6" x14ac:dyDescent="0.35">
      <c r="A10" s="50">
        <v>1</v>
      </c>
      <c r="B10" s="99"/>
      <c r="C10" s="50">
        <v>2</v>
      </c>
      <c r="D10" s="50">
        <v>3</v>
      </c>
      <c r="E10" s="50">
        <v>4</v>
      </c>
      <c r="F10" s="50">
        <v>5</v>
      </c>
    </row>
    <row r="11" spans="1:6" ht="30" x14ac:dyDescent="0.35">
      <c r="A11" s="51" t="s">
        <v>153</v>
      </c>
      <c r="B11" s="52" t="s">
        <v>154</v>
      </c>
      <c r="C11" s="52" t="s">
        <v>155</v>
      </c>
      <c r="D11" s="53"/>
      <c r="E11" s="53"/>
      <c r="F11" s="54">
        <v>7063.3</v>
      </c>
    </row>
    <row r="12" spans="1:6" ht="60" x14ac:dyDescent="0.35">
      <c r="A12" s="55" t="s">
        <v>156</v>
      </c>
      <c r="B12" s="52" t="s">
        <v>154</v>
      </c>
      <c r="C12" s="52" t="s">
        <v>157</v>
      </c>
      <c r="D12" s="53"/>
      <c r="E12" s="53"/>
      <c r="F12" s="56">
        <f>F13</f>
        <v>1534.3</v>
      </c>
    </row>
    <row r="13" spans="1:6" ht="15.5" x14ac:dyDescent="0.35">
      <c r="A13" s="91" t="s">
        <v>158</v>
      </c>
      <c r="B13" s="52" t="s">
        <v>154</v>
      </c>
      <c r="C13" s="60" t="s">
        <v>157</v>
      </c>
      <c r="D13" s="60" t="s">
        <v>159</v>
      </c>
      <c r="E13" s="60"/>
      <c r="F13" s="64">
        <f>F14</f>
        <v>1534.3</v>
      </c>
    </row>
    <row r="14" spans="1:6" ht="108.5" x14ac:dyDescent="0.35">
      <c r="A14" s="57" t="s">
        <v>160</v>
      </c>
      <c r="B14" s="52" t="s">
        <v>154</v>
      </c>
      <c r="C14" s="58" t="s">
        <v>157</v>
      </c>
      <c r="D14" s="58" t="s">
        <v>159</v>
      </c>
      <c r="E14" s="58" t="s">
        <v>161</v>
      </c>
      <c r="F14" s="59">
        <v>1534.3</v>
      </c>
    </row>
    <row r="15" spans="1:6" ht="75" x14ac:dyDescent="0.35">
      <c r="A15" s="55" t="s">
        <v>171</v>
      </c>
      <c r="B15" s="52" t="s">
        <v>154</v>
      </c>
      <c r="C15" s="52" t="s">
        <v>172</v>
      </c>
      <c r="D15" s="53"/>
      <c r="E15" s="53"/>
      <c r="F15" s="56">
        <f>F16+F18+F27</f>
        <v>5529</v>
      </c>
    </row>
    <row r="16" spans="1:6" ht="46.5" x14ac:dyDescent="0.35">
      <c r="A16" s="91" t="s">
        <v>173</v>
      </c>
      <c r="B16" s="52" t="s">
        <v>154</v>
      </c>
      <c r="C16" s="60" t="s">
        <v>172</v>
      </c>
      <c r="D16" s="60" t="s">
        <v>174</v>
      </c>
      <c r="E16" s="65"/>
      <c r="F16" s="59">
        <f>F17</f>
        <v>329.4</v>
      </c>
    </row>
    <row r="17" spans="1:6" ht="108.5" x14ac:dyDescent="0.35">
      <c r="A17" s="57" t="s">
        <v>160</v>
      </c>
      <c r="B17" s="52" t="s">
        <v>154</v>
      </c>
      <c r="C17" s="58" t="s">
        <v>172</v>
      </c>
      <c r="D17" s="58" t="s">
        <v>174</v>
      </c>
      <c r="E17" s="58" t="s">
        <v>161</v>
      </c>
      <c r="F17" s="59">
        <v>329.4</v>
      </c>
    </row>
    <row r="18" spans="1:6" ht="46.5" x14ac:dyDescent="0.35">
      <c r="A18" s="91" t="s">
        <v>175</v>
      </c>
      <c r="B18" s="52" t="s">
        <v>154</v>
      </c>
      <c r="C18" s="60" t="s">
        <v>172</v>
      </c>
      <c r="D18" s="60" t="s">
        <v>176</v>
      </c>
      <c r="E18" s="61"/>
      <c r="F18" s="64">
        <f>F19+F25+F26</f>
        <v>5103.6000000000004</v>
      </c>
    </row>
    <row r="19" spans="1:6" ht="108.5" x14ac:dyDescent="0.35">
      <c r="A19" s="57" t="s">
        <v>160</v>
      </c>
      <c r="B19" s="52" t="s">
        <v>154</v>
      </c>
      <c r="C19" s="58" t="s">
        <v>172</v>
      </c>
      <c r="D19" s="58" t="s">
        <v>176</v>
      </c>
      <c r="E19" s="58" t="s">
        <v>161</v>
      </c>
      <c r="F19" s="59">
        <v>4603.6000000000004</v>
      </c>
    </row>
    <row r="20" spans="1:6" ht="45" x14ac:dyDescent="0.35">
      <c r="A20" s="55" t="s">
        <v>162</v>
      </c>
      <c r="B20" s="52" t="s">
        <v>154</v>
      </c>
      <c r="C20" s="58" t="s">
        <v>172</v>
      </c>
      <c r="D20" s="58" t="s">
        <v>176</v>
      </c>
      <c r="E20" s="52" t="s">
        <v>164</v>
      </c>
      <c r="F20" s="56">
        <f>F21+F23</f>
        <v>4603.6000000000004</v>
      </c>
    </row>
    <row r="21" spans="1:6" ht="31" x14ac:dyDescent="0.35">
      <c r="A21" s="70" t="s">
        <v>165</v>
      </c>
      <c r="B21" s="52" t="s">
        <v>154</v>
      </c>
      <c r="C21" s="58" t="s">
        <v>172</v>
      </c>
      <c r="D21" s="58" t="s">
        <v>176</v>
      </c>
      <c r="E21" s="60" t="s">
        <v>166</v>
      </c>
      <c r="F21" s="64">
        <f>F22</f>
        <v>3535.8</v>
      </c>
    </row>
    <row r="22" spans="1:6" ht="15.5" x14ac:dyDescent="0.35">
      <c r="A22" s="91" t="s">
        <v>167</v>
      </c>
      <c r="B22" s="60" t="s">
        <v>154</v>
      </c>
      <c r="C22" s="60" t="s">
        <v>172</v>
      </c>
      <c r="D22" s="60" t="s">
        <v>176</v>
      </c>
      <c r="E22" s="60" t="s">
        <v>166</v>
      </c>
      <c r="F22" s="64">
        <f>SUM([1]рМС!E28)/1000</f>
        <v>3535.8</v>
      </c>
    </row>
    <row r="23" spans="1:6" ht="77.5" x14ac:dyDescent="0.35">
      <c r="A23" s="70" t="s">
        <v>168</v>
      </c>
      <c r="B23" s="52" t="s">
        <v>154</v>
      </c>
      <c r="C23" s="58" t="s">
        <v>172</v>
      </c>
      <c r="D23" s="62" t="s">
        <v>176</v>
      </c>
      <c r="E23" s="60" t="s">
        <v>169</v>
      </c>
      <c r="F23" s="64">
        <f>F24</f>
        <v>1067.8</v>
      </c>
    </row>
    <row r="24" spans="1:6" ht="15.5" x14ac:dyDescent="0.35">
      <c r="A24" s="91" t="s">
        <v>170</v>
      </c>
      <c r="B24" s="60" t="s">
        <v>154</v>
      </c>
      <c r="C24" s="60" t="s">
        <v>172</v>
      </c>
      <c r="D24" s="60" t="s">
        <v>176</v>
      </c>
      <c r="E24" s="60" t="s">
        <v>169</v>
      </c>
      <c r="F24" s="64">
        <v>1067.8</v>
      </c>
    </row>
    <row r="25" spans="1:6" ht="46.5" x14ac:dyDescent="0.35">
      <c r="A25" s="63" t="s">
        <v>177</v>
      </c>
      <c r="B25" s="52" t="s">
        <v>154</v>
      </c>
      <c r="C25" s="58" t="s">
        <v>172</v>
      </c>
      <c r="D25" s="58" t="s">
        <v>176</v>
      </c>
      <c r="E25" s="58" t="s">
        <v>178</v>
      </c>
      <c r="F25" s="59">
        <v>490</v>
      </c>
    </row>
    <row r="26" spans="1:6" ht="15.5" x14ac:dyDescent="0.35">
      <c r="A26" s="57" t="s">
        <v>179</v>
      </c>
      <c r="B26" s="52" t="s">
        <v>154</v>
      </c>
      <c r="C26" s="58" t="s">
        <v>172</v>
      </c>
      <c r="D26" s="58" t="s">
        <v>176</v>
      </c>
      <c r="E26" s="58" t="s">
        <v>180</v>
      </c>
      <c r="F26" s="59">
        <v>10</v>
      </c>
    </row>
    <row r="27" spans="1:6" ht="15.5" x14ac:dyDescent="0.35">
      <c r="A27" s="91" t="s">
        <v>181</v>
      </c>
      <c r="B27" s="52" t="s">
        <v>154</v>
      </c>
      <c r="C27" s="60" t="s">
        <v>172</v>
      </c>
      <c r="D27" s="60" t="s">
        <v>182</v>
      </c>
      <c r="E27" s="61"/>
      <c r="F27" s="64">
        <f>F28</f>
        <v>96</v>
      </c>
    </row>
    <row r="28" spans="1:6" ht="15.5" x14ac:dyDescent="0.35">
      <c r="A28" s="57" t="s">
        <v>179</v>
      </c>
      <c r="B28" s="52" t="s">
        <v>154</v>
      </c>
      <c r="C28" s="58" t="s">
        <v>172</v>
      </c>
      <c r="D28" s="58" t="s">
        <v>182</v>
      </c>
      <c r="E28" s="58" t="s">
        <v>180</v>
      </c>
      <c r="F28" s="59">
        <v>96</v>
      </c>
    </row>
    <row r="29" spans="1:6" ht="90" x14ac:dyDescent="0.35">
      <c r="A29" s="55" t="s">
        <v>193</v>
      </c>
      <c r="B29" s="52" t="s">
        <v>64</v>
      </c>
      <c r="C29" s="52" t="s">
        <v>194</v>
      </c>
      <c r="D29" s="71"/>
      <c r="E29" s="71"/>
      <c r="F29" s="56">
        <f>F30+F34</f>
        <v>26844.300000000003</v>
      </c>
    </row>
    <row r="30" spans="1:6" ht="31" x14ac:dyDescent="0.35">
      <c r="A30" s="91" t="s">
        <v>195</v>
      </c>
      <c r="B30" s="60" t="s">
        <v>64</v>
      </c>
      <c r="C30" s="60" t="s">
        <v>194</v>
      </c>
      <c r="D30" s="60" t="s">
        <v>196</v>
      </c>
      <c r="E30" s="60"/>
      <c r="F30" s="64">
        <f>F31+F32+F33</f>
        <v>21675.7</v>
      </c>
    </row>
    <row r="31" spans="1:6" ht="108.5" x14ac:dyDescent="0.35">
      <c r="A31" s="57" t="s">
        <v>160</v>
      </c>
      <c r="B31" s="58" t="s">
        <v>64</v>
      </c>
      <c r="C31" s="58" t="s">
        <v>194</v>
      </c>
      <c r="D31" s="58" t="s">
        <v>196</v>
      </c>
      <c r="E31" s="58" t="s">
        <v>161</v>
      </c>
      <c r="F31" s="59">
        <v>18091.900000000001</v>
      </c>
    </row>
    <row r="32" spans="1:6" ht="46.5" x14ac:dyDescent="0.35">
      <c r="A32" s="63" t="s">
        <v>177</v>
      </c>
      <c r="B32" s="58" t="s">
        <v>64</v>
      </c>
      <c r="C32" s="58" t="s">
        <v>194</v>
      </c>
      <c r="D32" s="58" t="s">
        <v>196</v>
      </c>
      <c r="E32" s="58" t="s">
        <v>178</v>
      </c>
      <c r="F32" s="59">
        <v>3573.8</v>
      </c>
    </row>
    <row r="33" spans="1:6" ht="15" x14ac:dyDescent="0.35">
      <c r="A33" s="55" t="s">
        <v>179</v>
      </c>
      <c r="B33" s="52" t="s">
        <v>64</v>
      </c>
      <c r="C33" s="52" t="s">
        <v>194</v>
      </c>
      <c r="D33" s="52" t="s">
        <v>196</v>
      </c>
      <c r="E33" s="52" t="s">
        <v>180</v>
      </c>
      <c r="F33" s="56">
        <v>10</v>
      </c>
    </row>
    <row r="34" spans="1:6" ht="93" x14ac:dyDescent="0.35">
      <c r="A34" s="91" t="s">
        <v>197</v>
      </c>
      <c r="B34" s="60" t="s">
        <v>64</v>
      </c>
      <c r="C34" s="60" t="s">
        <v>194</v>
      </c>
      <c r="D34" s="60" t="s">
        <v>198</v>
      </c>
      <c r="E34" s="60"/>
      <c r="F34" s="64">
        <f>F35+F36</f>
        <v>5168.6000000000004</v>
      </c>
    </row>
    <row r="35" spans="1:6" ht="108.5" x14ac:dyDescent="0.35">
      <c r="A35" s="57" t="s">
        <v>199</v>
      </c>
      <c r="B35" s="58" t="s">
        <v>64</v>
      </c>
      <c r="C35" s="58" t="s">
        <v>194</v>
      </c>
      <c r="D35" s="58" t="s">
        <v>198</v>
      </c>
      <c r="E35" s="58" t="s">
        <v>161</v>
      </c>
      <c r="F35" s="59">
        <v>4801.1000000000004</v>
      </c>
    </row>
    <row r="36" spans="1:6" ht="46.5" x14ac:dyDescent="0.35">
      <c r="A36" s="63" t="s">
        <v>177</v>
      </c>
      <c r="B36" s="58" t="s">
        <v>64</v>
      </c>
      <c r="C36" s="58" t="s">
        <v>194</v>
      </c>
      <c r="D36" s="58" t="s">
        <v>198</v>
      </c>
      <c r="E36" s="58" t="s">
        <v>178</v>
      </c>
      <c r="F36" s="59">
        <v>367.5</v>
      </c>
    </row>
    <row r="37" spans="1:6" ht="30" x14ac:dyDescent="0.35">
      <c r="A37" s="51" t="s">
        <v>153</v>
      </c>
      <c r="B37" s="52" t="s">
        <v>185</v>
      </c>
      <c r="C37" s="52" t="s">
        <v>155</v>
      </c>
      <c r="D37" s="65"/>
      <c r="E37" s="65"/>
      <c r="F37" s="56">
        <f>F38</f>
        <v>20</v>
      </c>
    </row>
    <row r="38" spans="1:6" ht="30" x14ac:dyDescent="0.35">
      <c r="A38" s="55" t="s">
        <v>186</v>
      </c>
      <c r="B38" s="94">
        <v>914</v>
      </c>
      <c r="C38" s="66" t="s">
        <v>187</v>
      </c>
      <c r="D38" s="67"/>
      <c r="E38" s="94"/>
      <c r="F38" s="68">
        <f>F39</f>
        <v>20</v>
      </c>
    </row>
    <row r="39" spans="1:6" ht="15.5" x14ac:dyDescent="0.35">
      <c r="A39" s="100" t="s">
        <v>188</v>
      </c>
      <c r="B39" s="65">
        <v>914</v>
      </c>
      <c r="C39" s="60" t="s">
        <v>187</v>
      </c>
      <c r="D39" s="101" t="s">
        <v>323</v>
      </c>
      <c r="E39" s="60"/>
      <c r="F39" s="102">
        <f>F40+F41</f>
        <v>20</v>
      </c>
    </row>
    <row r="40" spans="1:6" ht="62" hidden="1" x14ac:dyDescent="0.35">
      <c r="A40" s="63" t="s">
        <v>190</v>
      </c>
      <c r="B40" s="69">
        <v>914</v>
      </c>
      <c r="C40" s="58" t="s">
        <v>187</v>
      </c>
      <c r="D40" s="58" t="s">
        <v>189</v>
      </c>
      <c r="E40" s="58" t="s">
        <v>178</v>
      </c>
      <c r="F40" s="59"/>
    </row>
    <row r="41" spans="1:6" ht="15.5" x14ac:dyDescent="0.35">
      <c r="A41" s="63" t="s">
        <v>179</v>
      </c>
      <c r="B41" s="69">
        <v>914</v>
      </c>
      <c r="C41" s="58" t="s">
        <v>187</v>
      </c>
      <c r="D41" s="58" t="s">
        <v>323</v>
      </c>
      <c r="E41" s="58" t="s">
        <v>180</v>
      </c>
      <c r="F41" s="59">
        <f>[1]дело!G74</f>
        <v>20</v>
      </c>
    </row>
    <row r="42" spans="1:6" ht="15.5" x14ac:dyDescent="0.35">
      <c r="A42" s="55" t="s">
        <v>200</v>
      </c>
      <c r="B42" s="53">
        <v>966</v>
      </c>
      <c r="C42" s="52" t="s">
        <v>201</v>
      </c>
      <c r="D42" s="60"/>
      <c r="E42" s="52"/>
      <c r="F42" s="56">
        <f>F43</f>
        <v>10</v>
      </c>
    </row>
    <row r="43" spans="1:6" ht="31" x14ac:dyDescent="0.35">
      <c r="A43" s="91" t="s">
        <v>202</v>
      </c>
      <c r="B43" s="65">
        <v>966</v>
      </c>
      <c r="C43" s="60" t="s">
        <v>201</v>
      </c>
      <c r="D43" s="60" t="s">
        <v>203</v>
      </c>
      <c r="E43" s="60"/>
      <c r="F43" s="64">
        <f>F44</f>
        <v>10</v>
      </c>
    </row>
    <row r="44" spans="1:6" ht="15.5" x14ac:dyDescent="0.35">
      <c r="A44" s="57" t="s">
        <v>179</v>
      </c>
      <c r="B44" s="61">
        <v>966</v>
      </c>
      <c r="C44" s="58" t="s">
        <v>201</v>
      </c>
      <c r="D44" s="58" t="s">
        <v>203</v>
      </c>
      <c r="E44" s="58" t="s">
        <v>180</v>
      </c>
      <c r="F44" s="59">
        <v>10</v>
      </c>
    </row>
    <row r="45" spans="1:6" ht="15" x14ac:dyDescent="0.35">
      <c r="A45" s="72" t="s">
        <v>181</v>
      </c>
      <c r="B45" s="52" t="s">
        <v>64</v>
      </c>
      <c r="C45" s="52" t="s">
        <v>204</v>
      </c>
      <c r="D45" s="52"/>
      <c r="E45" s="52"/>
      <c r="F45" s="56">
        <f>F46+F48+F50+F52</f>
        <v>561.30000000000007</v>
      </c>
    </row>
    <row r="46" spans="1:6" ht="31" x14ac:dyDescent="0.35">
      <c r="A46" s="103" t="s">
        <v>205</v>
      </c>
      <c r="B46" s="104">
        <v>966</v>
      </c>
      <c r="C46" s="60" t="s">
        <v>204</v>
      </c>
      <c r="D46" s="60" t="s">
        <v>206</v>
      </c>
      <c r="E46" s="60"/>
      <c r="F46" s="64">
        <f>F47</f>
        <v>250</v>
      </c>
    </row>
    <row r="47" spans="1:6" ht="46.5" x14ac:dyDescent="0.35">
      <c r="A47" s="63" t="s">
        <v>177</v>
      </c>
      <c r="B47" s="69">
        <v>966</v>
      </c>
      <c r="C47" s="58" t="s">
        <v>204</v>
      </c>
      <c r="D47" s="58" t="s">
        <v>206</v>
      </c>
      <c r="E47" s="58" t="s">
        <v>178</v>
      </c>
      <c r="F47" s="59">
        <v>250</v>
      </c>
    </row>
    <row r="48" spans="1:6" ht="46.5" x14ac:dyDescent="0.35">
      <c r="A48" s="91" t="s">
        <v>207</v>
      </c>
      <c r="B48" s="65">
        <v>966</v>
      </c>
      <c r="C48" s="60" t="s">
        <v>204</v>
      </c>
      <c r="D48" s="60" t="s">
        <v>208</v>
      </c>
      <c r="E48" s="60"/>
      <c r="F48" s="64">
        <f>F49</f>
        <v>253.2</v>
      </c>
    </row>
    <row r="49" spans="1:6" ht="46.5" x14ac:dyDescent="0.35">
      <c r="A49" s="63" t="s">
        <v>177</v>
      </c>
      <c r="B49" s="69">
        <v>966</v>
      </c>
      <c r="C49" s="58" t="s">
        <v>204</v>
      </c>
      <c r="D49" s="58" t="s">
        <v>208</v>
      </c>
      <c r="E49" s="58" t="s">
        <v>178</v>
      </c>
      <c r="F49" s="59">
        <v>253.2</v>
      </c>
    </row>
    <row r="50" spans="1:6" ht="31" x14ac:dyDescent="0.35">
      <c r="A50" s="103" t="s">
        <v>209</v>
      </c>
      <c r="B50" s="104">
        <v>966</v>
      </c>
      <c r="C50" s="60" t="s">
        <v>204</v>
      </c>
      <c r="D50" s="60" t="s">
        <v>210</v>
      </c>
      <c r="E50" s="60"/>
      <c r="F50" s="64">
        <f>F51</f>
        <v>50</v>
      </c>
    </row>
    <row r="51" spans="1:6" ht="46.5" x14ac:dyDescent="0.35">
      <c r="A51" s="63" t="s">
        <v>211</v>
      </c>
      <c r="B51" s="69">
        <v>966</v>
      </c>
      <c r="C51" s="58" t="s">
        <v>204</v>
      </c>
      <c r="D51" s="58" t="s">
        <v>210</v>
      </c>
      <c r="E51" s="58" t="s">
        <v>178</v>
      </c>
      <c r="F51" s="59">
        <v>50</v>
      </c>
    </row>
    <row r="52" spans="1:6" ht="93" x14ac:dyDescent="0.35">
      <c r="A52" s="91" t="s">
        <v>212</v>
      </c>
      <c r="B52" s="65">
        <v>966</v>
      </c>
      <c r="C52" s="60" t="s">
        <v>204</v>
      </c>
      <c r="D52" s="60" t="s">
        <v>213</v>
      </c>
      <c r="E52" s="60"/>
      <c r="F52" s="64">
        <f>F53</f>
        <v>8.1</v>
      </c>
    </row>
    <row r="53" spans="1:6" ht="46.5" x14ac:dyDescent="0.35">
      <c r="A53" s="63" t="s">
        <v>177</v>
      </c>
      <c r="B53" s="69">
        <v>966</v>
      </c>
      <c r="C53" s="58" t="s">
        <v>204</v>
      </c>
      <c r="D53" s="58" t="s">
        <v>213</v>
      </c>
      <c r="E53" s="58" t="s">
        <v>178</v>
      </c>
      <c r="F53" s="59">
        <v>8.1</v>
      </c>
    </row>
    <row r="54" spans="1:6" ht="45" hidden="1" x14ac:dyDescent="0.35">
      <c r="A54" s="55" t="s">
        <v>214</v>
      </c>
      <c r="B54" s="53"/>
      <c r="C54" s="52" t="s">
        <v>215</v>
      </c>
      <c r="D54" s="52"/>
      <c r="E54" s="52"/>
      <c r="F54" s="56">
        <f>F55</f>
        <v>0</v>
      </c>
    </row>
    <row r="55" spans="1:6" ht="60" hidden="1" x14ac:dyDescent="0.35">
      <c r="A55" s="55" t="s">
        <v>216</v>
      </c>
      <c r="B55" s="53"/>
      <c r="C55" s="52" t="s">
        <v>217</v>
      </c>
      <c r="D55" s="52"/>
      <c r="E55" s="52"/>
      <c r="F55" s="56">
        <f>F56</f>
        <v>0</v>
      </c>
    </row>
    <row r="56" spans="1:6" ht="108.5" hidden="1" x14ac:dyDescent="0.35">
      <c r="A56" s="91" t="s">
        <v>218</v>
      </c>
      <c r="B56" s="65"/>
      <c r="C56" s="60" t="s">
        <v>217</v>
      </c>
      <c r="D56" s="60" t="s">
        <v>219</v>
      </c>
      <c r="E56" s="60"/>
      <c r="F56" s="64">
        <f>F57</f>
        <v>0</v>
      </c>
    </row>
    <row r="57" spans="1:6" ht="46.5" hidden="1" x14ac:dyDescent="0.35">
      <c r="A57" s="63" t="s">
        <v>211</v>
      </c>
      <c r="B57" s="73"/>
      <c r="C57" s="58" t="s">
        <v>217</v>
      </c>
      <c r="D57" s="58" t="s">
        <v>219</v>
      </c>
      <c r="E57" s="58" t="s">
        <v>178</v>
      </c>
      <c r="F57" s="59"/>
    </row>
    <row r="58" spans="1:6" ht="15" x14ac:dyDescent="0.35">
      <c r="A58" s="74" t="s">
        <v>220</v>
      </c>
      <c r="B58" s="93"/>
      <c r="C58" s="52" t="s">
        <v>221</v>
      </c>
      <c r="D58" s="52"/>
      <c r="E58" s="52"/>
      <c r="F58" s="56">
        <f>F59+F63+F66</f>
        <v>1550.1</v>
      </c>
    </row>
    <row r="59" spans="1:6" ht="15.5" hidden="1" x14ac:dyDescent="0.35">
      <c r="A59" s="55" t="s">
        <v>222</v>
      </c>
      <c r="B59" s="93"/>
      <c r="C59" s="60" t="s">
        <v>223</v>
      </c>
      <c r="D59" s="60"/>
      <c r="E59" s="60"/>
      <c r="F59" s="56">
        <f t="shared" ref="F59:F67" si="0">F60</f>
        <v>0</v>
      </c>
    </row>
    <row r="60" spans="1:6" ht="62" hidden="1" x14ac:dyDescent="0.35">
      <c r="A60" s="105" t="s">
        <v>224</v>
      </c>
      <c r="B60" s="65"/>
      <c r="C60" s="60" t="s">
        <v>223</v>
      </c>
      <c r="D60" s="60" t="s">
        <v>225</v>
      </c>
      <c r="E60" s="60"/>
      <c r="F60" s="64">
        <f>F61+F62</f>
        <v>0</v>
      </c>
    </row>
    <row r="61" spans="1:6" ht="108.5" hidden="1" x14ac:dyDescent="0.35">
      <c r="A61" s="57" t="s">
        <v>226</v>
      </c>
      <c r="B61" s="61"/>
      <c r="C61" s="58" t="s">
        <v>223</v>
      </c>
      <c r="D61" s="58" t="s">
        <v>225</v>
      </c>
      <c r="E61" s="58" t="s">
        <v>161</v>
      </c>
      <c r="F61" s="59"/>
    </row>
    <row r="62" spans="1:6" ht="46.5" hidden="1" x14ac:dyDescent="0.35">
      <c r="A62" s="63" t="s">
        <v>211</v>
      </c>
      <c r="B62" s="73"/>
      <c r="C62" s="58" t="s">
        <v>223</v>
      </c>
      <c r="D62" s="58" t="s">
        <v>225</v>
      </c>
      <c r="E62" s="58" t="s">
        <v>178</v>
      </c>
      <c r="F62" s="59"/>
    </row>
    <row r="63" spans="1:6" ht="30" x14ac:dyDescent="0.35">
      <c r="A63" s="74" t="s">
        <v>324</v>
      </c>
      <c r="B63" s="93">
        <v>966</v>
      </c>
      <c r="C63" s="60" t="s">
        <v>228</v>
      </c>
      <c r="D63" s="60"/>
      <c r="E63" s="60"/>
      <c r="F63" s="56">
        <f>F64</f>
        <v>1500.1</v>
      </c>
    </row>
    <row r="64" spans="1:6" ht="46.5" x14ac:dyDescent="0.35">
      <c r="A64" s="91" t="s">
        <v>229</v>
      </c>
      <c r="B64" s="65">
        <v>966</v>
      </c>
      <c r="C64" s="60" t="s">
        <v>228</v>
      </c>
      <c r="D64" s="60" t="s">
        <v>230</v>
      </c>
      <c r="E64" s="60"/>
      <c r="F64" s="64">
        <f>F65</f>
        <v>1500.1</v>
      </c>
    </row>
    <row r="65" spans="1:6" ht="46.5" x14ac:dyDescent="0.35">
      <c r="A65" s="63" t="s">
        <v>177</v>
      </c>
      <c r="B65" s="73">
        <v>966</v>
      </c>
      <c r="C65" s="58" t="s">
        <v>228</v>
      </c>
      <c r="D65" s="58" t="s">
        <v>230</v>
      </c>
      <c r="E65" s="58" t="s">
        <v>178</v>
      </c>
      <c r="F65" s="59">
        <v>1500.1</v>
      </c>
    </row>
    <row r="66" spans="1:6" ht="30" x14ac:dyDescent="0.35">
      <c r="A66" s="74" t="s">
        <v>227</v>
      </c>
      <c r="B66" s="93">
        <v>966</v>
      </c>
      <c r="C66" s="60" t="s">
        <v>231</v>
      </c>
      <c r="D66" s="60"/>
      <c r="E66" s="60"/>
      <c r="F66" s="56">
        <f>F68</f>
        <v>50</v>
      </c>
    </row>
    <row r="67" spans="1:6" ht="31" x14ac:dyDescent="0.35">
      <c r="A67" s="91" t="s">
        <v>232</v>
      </c>
      <c r="B67" s="65">
        <v>966</v>
      </c>
      <c r="C67" s="60" t="s">
        <v>231</v>
      </c>
      <c r="D67" s="60" t="s">
        <v>233</v>
      </c>
      <c r="E67" s="60"/>
      <c r="F67" s="64">
        <f t="shared" si="0"/>
        <v>50</v>
      </c>
    </row>
    <row r="68" spans="1:6" ht="46.5" x14ac:dyDescent="0.35">
      <c r="A68" s="63" t="s">
        <v>177</v>
      </c>
      <c r="B68" s="73">
        <v>966</v>
      </c>
      <c r="C68" s="58" t="s">
        <v>231</v>
      </c>
      <c r="D68" s="58" t="s">
        <v>233</v>
      </c>
      <c r="E68" s="58" t="s">
        <v>178</v>
      </c>
      <c r="F68" s="59">
        <v>50</v>
      </c>
    </row>
    <row r="69" spans="1:6" ht="30" x14ac:dyDescent="0.35">
      <c r="A69" s="55" t="s">
        <v>234</v>
      </c>
      <c r="B69" s="53">
        <v>966</v>
      </c>
      <c r="C69" s="52" t="s">
        <v>235</v>
      </c>
      <c r="D69" s="52"/>
      <c r="E69" s="52"/>
      <c r="F69" s="56">
        <f>F70+F75</f>
        <v>66577.600000000006</v>
      </c>
    </row>
    <row r="70" spans="1:6" ht="15" x14ac:dyDescent="0.35">
      <c r="A70" s="55" t="s">
        <v>236</v>
      </c>
      <c r="B70" s="53"/>
      <c r="C70" s="52" t="s">
        <v>237</v>
      </c>
      <c r="D70" s="52"/>
      <c r="E70" s="52"/>
      <c r="F70" s="56">
        <f>F73+F71</f>
        <v>45471.8</v>
      </c>
    </row>
    <row r="71" spans="1:6" ht="31" x14ac:dyDescent="0.35">
      <c r="A71" s="103" t="s">
        <v>238</v>
      </c>
      <c r="B71" s="104">
        <v>966</v>
      </c>
      <c r="C71" s="60" t="s">
        <v>237</v>
      </c>
      <c r="D71" s="60" t="s">
        <v>239</v>
      </c>
      <c r="E71" s="60"/>
      <c r="F71" s="64">
        <f>F72</f>
        <v>38838.300000000003</v>
      </c>
    </row>
    <row r="72" spans="1:6" ht="46.5" x14ac:dyDescent="0.35">
      <c r="A72" s="63" t="s">
        <v>177</v>
      </c>
      <c r="B72" s="69">
        <v>966</v>
      </c>
      <c r="C72" s="58" t="s">
        <v>237</v>
      </c>
      <c r="D72" s="58" t="s">
        <v>239</v>
      </c>
      <c r="E72" s="58" t="s">
        <v>178</v>
      </c>
      <c r="F72" s="59">
        <v>38838.300000000003</v>
      </c>
    </row>
    <row r="73" spans="1:6" ht="46.5" x14ac:dyDescent="0.35">
      <c r="A73" s="103" t="s">
        <v>240</v>
      </c>
      <c r="B73" s="104">
        <v>966</v>
      </c>
      <c r="C73" s="60" t="s">
        <v>237</v>
      </c>
      <c r="D73" s="60" t="s">
        <v>241</v>
      </c>
      <c r="E73" s="60"/>
      <c r="F73" s="64">
        <f>F74</f>
        <v>6633.5</v>
      </c>
    </row>
    <row r="74" spans="1:6" ht="46.5" x14ac:dyDescent="0.35">
      <c r="A74" s="63" t="s">
        <v>177</v>
      </c>
      <c r="B74" s="69">
        <v>966</v>
      </c>
      <c r="C74" s="58" t="s">
        <v>237</v>
      </c>
      <c r="D74" s="58" t="s">
        <v>241</v>
      </c>
      <c r="E74" s="58" t="s">
        <v>178</v>
      </c>
      <c r="F74" s="59">
        <v>6633.5</v>
      </c>
    </row>
    <row r="75" spans="1:6" ht="30" x14ac:dyDescent="0.35">
      <c r="A75" s="55" t="s">
        <v>242</v>
      </c>
      <c r="B75" s="53">
        <v>966</v>
      </c>
      <c r="C75" s="52" t="s">
        <v>243</v>
      </c>
      <c r="D75" s="52"/>
      <c r="E75" s="52"/>
      <c r="F75" s="56">
        <f>F76</f>
        <v>21105.8</v>
      </c>
    </row>
    <row r="76" spans="1:6" ht="31" x14ac:dyDescent="0.35">
      <c r="A76" s="100" t="s">
        <v>244</v>
      </c>
      <c r="B76" s="104">
        <v>966</v>
      </c>
      <c r="C76" s="60" t="s">
        <v>243</v>
      </c>
      <c r="D76" s="60" t="s">
        <v>163</v>
      </c>
      <c r="E76" s="60"/>
      <c r="F76" s="64">
        <f>F77+F78+F79</f>
        <v>21105.8</v>
      </c>
    </row>
    <row r="77" spans="1:6" ht="108.5" x14ac:dyDescent="0.35">
      <c r="A77" s="57" t="s">
        <v>160</v>
      </c>
      <c r="B77" s="61">
        <v>966</v>
      </c>
      <c r="C77" s="60" t="s">
        <v>243</v>
      </c>
      <c r="D77" s="58" t="s">
        <v>163</v>
      </c>
      <c r="E77" s="58" t="s">
        <v>161</v>
      </c>
      <c r="F77" s="59">
        <v>21044.5</v>
      </c>
    </row>
    <row r="78" spans="1:6" ht="46.5" x14ac:dyDescent="0.35">
      <c r="A78" s="63" t="s">
        <v>177</v>
      </c>
      <c r="B78" s="69">
        <v>966</v>
      </c>
      <c r="C78" s="60" t="s">
        <v>243</v>
      </c>
      <c r="D78" s="58" t="s">
        <v>163</v>
      </c>
      <c r="E78" s="58" t="s">
        <v>178</v>
      </c>
      <c r="F78" s="59">
        <v>60.3</v>
      </c>
    </row>
    <row r="79" spans="1:6" ht="15.5" x14ac:dyDescent="0.35">
      <c r="A79" s="57" t="s">
        <v>179</v>
      </c>
      <c r="B79" s="61">
        <v>966</v>
      </c>
      <c r="C79" s="60" t="s">
        <v>243</v>
      </c>
      <c r="D79" s="58" t="s">
        <v>163</v>
      </c>
      <c r="E79" s="58" t="s">
        <v>180</v>
      </c>
      <c r="F79" s="59">
        <v>1</v>
      </c>
    </row>
    <row r="80" spans="1:6" ht="15" x14ac:dyDescent="0.35">
      <c r="A80" s="74" t="s">
        <v>246</v>
      </c>
      <c r="B80" s="93">
        <v>966</v>
      </c>
      <c r="C80" s="52" t="s">
        <v>247</v>
      </c>
      <c r="D80" s="52"/>
      <c r="E80" s="52"/>
      <c r="F80" s="56">
        <f>F81+F84</f>
        <v>1155</v>
      </c>
    </row>
    <row r="81" spans="1:6" ht="45" x14ac:dyDescent="0.35">
      <c r="A81" s="55" t="s">
        <v>248</v>
      </c>
      <c r="B81" s="53">
        <v>966</v>
      </c>
      <c r="C81" s="52" t="s">
        <v>249</v>
      </c>
      <c r="D81" s="52"/>
      <c r="E81" s="52"/>
      <c r="F81" s="56">
        <f>F82</f>
        <v>250</v>
      </c>
    </row>
    <row r="82" spans="1:6" ht="108.5" x14ac:dyDescent="0.35">
      <c r="A82" s="91" t="s">
        <v>250</v>
      </c>
      <c r="B82" s="65">
        <v>966</v>
      </c>
      <c r="C82" s="60" t="s">
        <v>249</v>
      </c>
      <c r="D82" s="60" t="s">
        <v>251</v>
      </c>
      <c r="E82" s="60"/>
      <c r="F82" s="64">
        <f>F83</f>
        <v>250</v>
      </c>
    </row>
    <row r="83" spans="1:6" ht="46.5" x14ac:dyDescent="0.35">
      <c r="A83" s="63" t="s">
        <v>177</v>
      </c>
      <c r="B83" s="69">
        <v>966</v>
      </c>
      <c r="C83" s="58" t="s">
        <v>249</v>
      </c>
      <c r="D83" s="58" t="s">
        <v>251</v>
      </c>
      <c r="E83" s="58" t="s">
        <v>178</v>
      </c>
      <c r="F83" s="59">
        <v>250</v>
      </c>
    </row>
    <row r="84" spans="1:6" ht="30" x14ac:dyDescent="0.35">
      <c r="A84" s="55" t="s">
        <v>252</v>
      </c>
      <c r="B84" s="53">
        <v>966</v>
      </c>
      <c r="C84" s="52" t="s">
        <v>253</v>
      </c>
      <c r="D84" s="53"/>
      <c r="E84" s="52"/>
      <c r="F84" s="56">
        <f>F97+F95+F93+F89+F85+F91+F87</f>
        <v>905</v>
      </c>
    </row>
    <row r="85" spans="1:6" ht="31" x14ac:dyDescent="0.35">
      <c r="A85" s="103" t="s">
        <v>254</v>
      </c>
      <c r="B85" s="104">
        <v>966</v>
      </c>
      <c r="C85" s="60" t="s">
        <v>253</v>
      </c>
      <c r="D85" s="60" t="s">
        <v>255</v>
      </c>
      <c r="E85" s="60"/>
      <c r="F85" s="64">
        <f>F86</f>
        <v>50</v>
      </c>
    </row>
    <row r="86" spans="1:6" ht="46.5" x14ac:dyDescent="0.35">
      <c r="A86" s="63" t="s">
        <v>177</v>
      </c>
      <c r="B86" s="69">
        <v>966</v>
      </c>
      <c r="C86" s="58" t="s">
        <v>253</v>
      </c>
      <c r="D86" s="58" t="s">
        <v>255</v>
      </c>
      <c r="E86" s="58" t="s">
        <v>178</v>
      </c>
      <c r="F86" s="59">
        <v>50</v>
      </c>
    </row>
    <row r="87" spans="1:6" ht="31" x14ac:dyDescent="0.35">
      <c r="A87" s="91" t="s">
        <v>256</v>
      </c>
      <c r="B87" s="65">
        <v>966</v>
      </c>
      <c r="C87" s="60" t="s">
        <v>253</v>
      </c>
      <c r="D87" s="60" t="s">
        <v>257</v>
      </c>
      <c r="E87" s="60"/>
      <c r="F87" s="64">
        <f>F88</f>
        <v>600</v>
      </c>
    </row>
    <row r="88" spans="1:6" ht="46.5" x14ac:dyDescent="0.35">
      <c r="A88" s="57" t="s">
        <v>177</v>
      </c>
      <c r="B88" s="61">
        <v>966</v>
      </c>
      <c r="C88" s="58" t="s">
        <v>253</v>
      </c>
      <c r="D88" s="58" t="s">
        <v>257</v>
      </c>
      <c r="E88" s="58" t="s">
        <v>178</v>
      </c>
      <c r="F88" s="59">
        <v>600</v>
      </c>
    </row>
    <row r="89" spans="1:6" ht="31" x14ac:dyDescent="0.35">
      <c r="A89" s="91" t="s">
        <v>258</v>
      </c>
      <c r="B89" s="65">
        <v>966</v>
      </c>
      <c r="C89" s="60" t="s">
        <v>253</v>
      </c>
      <c r="D89" s="60" t="s">
        <v>259</v>
      </c>
      <c r="E89" s="60"/>
      <c r="F89" s="64">
        <f>F90</f>
        <v>50</v>
      </c>
    </row>
    <row r="90" spans="1:6" ht="46.5" x14ac:dyDescent="0.35">
      <c r="A90" s="63" t="s">
        <v>177</v>
      </c>
      <c r="B90" s="69">
        <v>966</v>
      </c>
      <c r="C90" s="58" t="s">
        <v>253</v>
      </c>
      <c r="D90" s="58" t="s">
        <v>259</v>
      </c>
      <c r="E90" s="58" t="s">
        <v>178</v>
      </c>
      <c r="F90" s="59">
        <v>50</v>
      </c>
    </row>
    <row r="91" spans="1:6" ht="31" x14ac:dyDescent="0.35">
      <c r="A91" s="103" t="s">
        <v>260</v>
      </c>
      <c r="B91" s="104">
        <v>966</v>
      </c>
      <c r="C91" s="60" t="s">
        <v>253</v>
      </c>
      <c r="D91" s="60" t="s">
        <v>261</v>
      </c>
      <c r="E91" s="60"/>
      <c r="F91" s="64">
        <f>F92</f>
        <v>50</v>
      </c>
    </row>
    <row r="92" spans="1:6" ht="46.5" x14ac:dyDescent="0.35">
      <c r="A92" s="63" t="s">
        <v>177</v>
      </c>
      <c r="B92" s="69">
        <v>966</v>
      </c>
      <c r="C92" s="58" t="s">
        <v>253</v>
      </c>
      <c r="D92" s="58" t="s">
        <v>261</v>
      </c>
      <c r="E92" s="58" t="s">
        <v>178</v>
      </c>
      <c r="F92" s="59">
        <v>50</v>
      </c>
    </row>
    <row r="93" spans="1:6" ht="77.5" x14ac:dyDescent="0.35">
      <c r="A93" s="91" t="s">
        <v>262</v>
      </c>
      <c r="B93" s="65">
        <v>966</v>
      </c>
      <c r="C93" s="60" t="s">
        <v>253</v>
      </c>
      <c r="D93" s="60" t="s">
        <v>263</v>
      </c>
      <c r="E93" s="60"/>
      <c r="F93" s="64">
        <f>F94</f>
        <v>50</v>
      </c>
    </row>
    <row r="94" spans="1:6" ht="46.5" x14ac:dyDescent="0.35">
      <c r="A94" s="63" t="s">
        <v>177</v>
      </c>
      <c r="B94" s="69">
        <v>966</v>
      </c>
      <c r="C94" s="58" t="s">
        <v>253</v>
      </c>
      <c r="D94" s="58" t="s">
        <v>263</v>
      </c>
      <c r="E94" s="58" t="s">
        <v>178</v>
      </c>
      <c r="F94" s="59">
        <v>50</v>
      </c>
    </row>
    <row r="95" spans="1:6" ht="46.5" x14ac:dyDescent="0.35">
      <c r="A95" s="91" t="s">
        <v>264</v>
      </c>
      <c r="B95" s="65">
        <v>966</v>
      </c>
      <c r="C95" s="60" t="s">
        <v>253</v>
      </c>
      <c r="D95" s="60" t="s">
        <v>265</v>
      </c>
      <c r="E95" s="60"/>
      <c r="F95" s="64">
        <f>F96</f>
        <v>55</v>
      </c>
    </row>
    <row r="96" spans="1:6" ht="46.5" x14ac:dyDescent="0.35">
      <c r="A96" s="63" t="s">
        <v>177</v>
      </c>
      <c r="B96" s="69">
        <v>966</v>
      </c>
      <c r="C96" s="58" t="s">
        <v>253</v>
      </c>
      <c r="D96" s="58" t="s">
        <v>265</v>
      </c>
      <c r="E96" s="58" t="s">
        <v>178</v>
      </c>
      <c r="F96" s="59">
        <v>55</v>
      </c>
    </row>
    <row r="97" spans="1:6" ht="93" x14ac:dyDescent="0.35">
      <c r="A97" s="91" t="s">
        <v>266</v>
      </c>
      <c r="B97" s="65">
        <v>966</v>
      </c>
      <c r="C97" s="60" t="s">
        <v>253</v>
      </c>
      <c r="D97" s="60" t="s">
        <v>267</v>
      </c>
      <c r="E97" s="60"/>
      <c r="F97" s="64">
        <f>F98</f>
        <v>50</v>
      </c>
    </row>
    <row r="98" spans="1:6" ht="46.5" x14ac:dyDescent="0.35">
      <c r="A98" s="63" t="s">
        <v>177</v>
      </c>
      <c r="B98" s="69">
        <v>966</v>
      </c>
      <c r="C98" s="58" t="s">
        <v>253</v>
      </c>
      <c r="D98" s="58" t="s">
        <v>267</v>
      </c>
      <c r="E98" s="58" t="s">
        <v>178</v>
      </c>
      <c r="F98" s="59">
        <v>50</v>
      </c>
    </row>
    <row r="99" spans="1:6" ht="15" x14ac:dyDescent="0.35">
      <c r="A99" s="55" t="s">
        <v>268</v>
      </c>
      <c r="B99" s="53"/>
      <c r="C99" s="52" t="s">
        <v>269</v>
      </c>
      <c r="D99" s="52"/>
      <c r="E99" s="52"/>
      <c r="F99" s="56">
        <f>F100</f>
        <v>7000</v>
      </c>
    </row>
    <row r="100" spans="1:6" ht="15" x14ac:dyDescent="0.35">
      <c r="A100" s="55" t="s">
        <v>270</v>
      </c>
      <c r="B100" s="53"/>
      <c r="C100" s="52" t="s">
        <v>271</v>
      </c>
      <c r="D100" s="52"/>
      <c r="E100" s="52"/>
      <c r="F100" s="56">
        <f>F101+F103</f>
        <v>7000</v>
      </c>
    </row>
    <row r="101" spans="1:6" ht="62" x14ac:dyDescent="0.35">
      <c r="A101" s="103" t="s">
        <v>272</v>
      </c>
      <c r="B101" s="104"/>
      <c r="C101" s="60" t="s">
        <v>271</v>
      </c>
      <c r="D101" s="60" t="s">
        <v>273</v>
      </c>
      <c r="E101" s="60"/>
      <c r="F101" s="64">
        <f>F102</f>
        <v>7000</v>
      </c>
    </row>
    <row r="102" spans="1:6" ht="46.5" x14ac:dyDescent="0.35">
      <c r="A102" s="63" t="s">
        <v>177</v>
      </c>
      <c r="B102" s="69"/>
      <c r="C102" s="58" t="s">
        <v>271</v>
      </c>
      <c r="D102" s="58" t="s">
        <v>273</v>
      </c>
      <c r="E102" s="58" t="s">
        <v>178</v>
      </c>
      <c r="F102" s="59">
        <v>7000</v>
      </c>
    </row>
    <row r="103" spans="1:6" ht="31" x14ac:dyDescent="0.35">
      <c r="A103" s="103" t="s">
        <v>274</v>
      </c>
      <c r="B103" s="104"/>
      <c r="C103" s="60" t="s">
        <v>271</v>
      </c>
      <c r="D103" s="60" t="s">
        <v>275</v>
      </c>
      <c r="E103" s="60"/>
      <c r="F103" s="64">
        <f>F104</f>
        <v>0</v>
      </c>
    </row>
    <row r="104" spans="1:6" ht="46.5" x14ac:dyDescent="0.35">
      <c r="A104" s="63" t="s">
        <v>177</v>
      </c>
      <c r="B104" s="69"/>
      <c r="C104" s="58" t="s">
        <v>271</v>
      </c>
      <c r="D104" s="58" t="s">
        <v>275</v>
      </c>
      <c r="E104" s="58" t="s">
        <v>178</v>
      </c>
      <c r="F104" s="59">
        <v>0</v>
      </c>
    </row>
    <row r="105" spans="1:6" ht="15" x14ac:dyDescent="0.35">
      <c r="A105" s="74" t="s">
        <v>276</v>
      </c>
      <c r="B105" s="93"/>
      <c r="C105" s="52" t="s">
        <v>277</v>
      </c>
      <c r="D105" s="52"/>
      <c r="E105" s="52"/>
      <c r="F105" s="56">
        <f>F106+F109</f>
        <v>11145.800000000001</v>
      </c>
    </row>
    <row r="106" spans="1:6" ht="15" x14ac:dyDescent="0.35">
      <c r="A106" s="55" t="s">
        <v>280</v>
      </c>
      <c r="B106" s="53"/>
      <c r="C106" s="52" t="s">
        <v>281</v>
      </c>
      <c r="D106" s="52"/>
      <c r="E106" s="52"/>
      <c r="F106" s="56">
        <f>F107</f>
        <v>1050.0999999999999</v>
      </c>
    </row>
    <row r="107" spans="1:6" ht="93" x14ac:dyDescent="0.35">
      <c r="A107" s="91" t="s">
        <v>282</v>
      </c>
      <c r="B107" s="65"/>
      <c r="C107" s="60" t="s">
        <v>281</v>
      </c>
      <c r="D107" s="60" t="s">
        <v>283</v>
      </c>
      <c r="E107" s="60"/>
      <c r="F107" s="64">
        <f>F108</f>
        <v>1050.0999999999999</v>
      </c>
    </row>
    <row r="108" spans="1:6" ht="31" x14ac:dyDescent="0.35">
      <c r="A108" s="57" t="s">
        <v>278</v>
      </c>
      <c r="B108" s="61"/>
      <c r="C108" s="58" t="s">
        <v>281</v>
      </c>
      <c r="D108" s="58" t="s">
        <v>283</v>
      </c>
      <c r="E108" s="58" t="s">
        <v>279</v>
      </c>
      <c r="F108" s="59">
        <v>1050.0999999999999</v>
      </c>
    </row>
    <row r="109" spans="1:6" ht="15" x14ac:dyDescent="0.35">
      <c r="A109" s="55" t="s">
        <v>284</v>
      </c>
      <c r="B109" s="53"/>
      <c r="C109" s="52" t="s">
        <v>285</v>
      </c>
      <c r="D109" s="52"/>
      <c r="E109" s="52"/>
      <c r="F109" s="56">
        <f>F110+F112</f>
        <v>10095.700000000001</v>
      </c>
    </row>
    <row r="110" spans="1:6" ht="93" x14ac:dyDescent="0.35">
      <c r="A110" s="91" t="s">
        <v>286</v>
      </c>
      <c r="B110" s="65"/>
      <c r="C110" s="60" t="s">
        <v>285</v>
      </c>
      <c r="D110" s="60" t="s">
        <v>287</v>
      </c>
      <c r="E110" s="60"/>
      <c r="F110" s="64">
        <f>F111</f>
        <v>6479</v>
      </c>
    </row>
    <row r="111" spans="1:6" ht="31" x14ac:dyDescent="0.35">
      <c r="A111" s="57" t="s">
        <v>278</v>
      </c>
      <c r="B111" s="61"/>
      <c r="C111" s="58" t="s">
        <v>285</v>
      </c>
      <c r="D111" s="58" t="s">
        <v>287</v>
      </c>
      <c r="E111" s="58" t="s">
        <v>279</v>
      </c>
      <c r="F111" s="59">
        <v>6479</v>
      </c>
    </row>
    <row r="112" spans="1:6" ht="93" x14ac:dyDescent="0.35">
      <c r="A112" s="91" t="s">
        <v>288</v>
      </c>
      <c r="B112" s="65"/>
      <c r="C112" s="60" t="s">
        <v>285</v>
      </c>
      <c r="D112" s="60" t="s">
        <v>289</v>
      </c>
      <c r="E112" s="60"/>
      <c r="F112" s="64">
        <f>F113</f>
        <v>3616.7</v>
      </c>
    </row>
    <row r="113" spans="1:6" ht="31" x14ac:dyDescent="0.35">
      <c r="A113" s="57" t="s">
        <v>278</v>
      </c>
      <c r="B113" s="61"/>
      <c r="C113" s="58" t="s">
        <v>285</v>
      </c>
      <c r="D113" s="58" t="s">
        <v>289</v>
      </c>
      <c r="E113" s="58" t="s">
        <v>279</v>
      </c>
      <c r="F113" s="59">
        <v>3616.7</v>
      </c>
    </row>
    <row r="114" spans="1:6" ht="30" hidden="1" x14ac:dyDescent="0.35">
      <c r="A114" s="74" t="s">
        <v>290</v>
      </c>
      <c r="B114" s="93"/>
      <c r="C114" s="52" t="s">
        <v>291</v>
      </c>
      <c r="D114" s="52"/>
      <c r="E114" s="52"/>
      <c r="F114" s="56">
        <f t="shared" ref="F114:F116" si="1">F115</f>
        <v>0</v>
      </c>
    </row>
    <row r="115" spans="1:6" ht="15" hidden="1" x14ac:dyDescent="0.35">
      <c r="A115" s="74" t="s">
        <v>292</v>
      </c>
      <c r="B115" s="93"/>
      <c r="C115" s="52" t="s">
        <v>293</v>
      </c>
      <c r="D115" s="53"/>
      <c r="E115" s="52"/>
      <c r="F115" s="56">
        <f t="shared" si="1"/>
        <v>0</v>
      </c>
    </row>
    <row r="116" spans="1:6" ht="77.5" hidden="1" x14ac:dyDescent="0.35">
      <c r="A116" s="91" t="s">
        <v>294</v>
      </c>
      <c r="B116" s="65"/>
      <c r="C116" s="60" t="s">
        <v>293</v>
      </c>
      <c r="D116" s="60" t="s">
        <v>295</v>
      </c>
      <c r="E116" s="60"/>
      <c r="F116" s="64">
        <f t="shared" si="1"/>
        <v>0</v>
      </c>
    </row>
    <row r="117" spans="1:6" ht="46.5" hidden="1" x14ac:dyDescent="0.35">
      <c r="A117" s="63" t="s">
        <v>177</v>
      </c>
      <c r="B117" s="69"/>
      <c r="C117" s="58" t="s">
        <v>293</v>
      </c>
      <c r="D117" s="58" t="s">
        <v>295</v>
      </c>
      <c r="E117" s="58" t="s">
        <v>178</v>
      </c>
      <c r="F117" s="59">
        <v>0</v>
      </c>
    </row>
    <row r="118" spans="1:6" ht="30" x14ac:dyDescent="0.35">
      <c r="A118" s="74" t="s">
        <v>296</v>
      </c>
      <c r="B118" s="93"/>
      <c r="C118" s="52" t="s">
        <v>297</v>
      </c>
      <c r="D118" s="52"/>
      <c r="E118" s="52"/>
      <c r="F118" s="56">
        <f t="shared" ref="F118:F120" si="2">F119</f>
        <v>2000</v>
      </c>
    </row>
    <row r="119" spans="1:6" ht="15" x14ac:dyDescent="0.35">
      <c r="A119" s="55" t="s">
        <v>298</v>
      </c>
      <c r="B119" s="53"/>
      <c r="C119" s="52" t="s">
        <v>299</v>
      </c>
      <c r="D119" s="53"/>
      <c r="E119" s="52"/>
      <c r="F119" s="56">
        <f t="shared" si="2"/>
        <v>2000</v>
      </c>
    </row>
    <row r="120" spans="1:6" ht="31" x14ac:dyDescent="0.35">
      <c r="A120" s="103" t="s">
        <v>300</v>
      </c>
      <c r="B120" s="104"/>
      <c r="C120" s="60" t="s">
        <v>299</v>
      </c>
      <c r="D120" s="60" t="s">
        <v>301</v>
      </c>
      <c r="E120" s="60"/>
      <c r="F120" s="64">
        <f t="shared" si="2"/>
        <v>2000</v>
      </c>
    </row>
    <row r="121" spans="1:6" ht="46.5" x14ac:dyDescent="0.35">
      <c r="A121" s="63" t="s">
        <v>177</v>
      </c>
      <c r="B121" s="69"/>
      <c r="C121" s="58" t="s">
        <v>299</v>
      </c>
      <c r="D121" s="58" t="s">
        <v>301</v>
      </c>
      <c r="E121" s="58" t="s">
        <v>178</v>
      </c>
      <c r="F121" s="59">
        <v>2000</v>
      </c>
    </row>
    <row r="122" spans="1:6" ht="30" x14ac:dyDescent="0.35">
      <c r="A122" s="55" t="s">
        <v>302</v>
      </c>
      <c r="B122" s="53"/>
      <c r="C122" s="65"/>
      <c r="D122" s="65"/>
      <c r="E122" s="65"/>
      <c r="F122" s="56">
        <v>116844.1</v>
      </c>
    </row>
    <row r="123" spans="1:6" ht="30" x14ac:dyDescent="0.35">
      <c r="A123" s="55" t="s">
        <v>303</v>
      </c>
      <c r="B123" s="53"/>
      <c r="C123" s="65"/>
      <c r="D123" s="65"/>
      <c r="E123" s="65"/>
      <c r="F123" s="56">
        <v>123927.40000000001</v>
      </c>
    </row>
    <row r="124" spans="1:6" x14ac:dyDescent="0.35">
      <c r="A124" s="31"/>
      <c r="B124" s="31"/>
      <c r="C124" s="31"/>
      <c r="D124" s="31"/>
      <c r="E124" s="31"/>
      <c r="F124" s="31"/>
    </row>
  </sheetData>
  <mergeCells count="11">
    <mergeCell ref="D2:F2"/>
    <mergeCell ref="F7:F9"/>
    <mergeCell ref="A3:F3"/>
    <mergeCell ref="A4:F4"/>
    <mergeCell ref="A5:F5"/>
    <mergeCell ref="A6:D6"/>
    <mergeCell ref="A7:A9"/>
    <mergeCell ref="B7:B9"/>
    <mergeCell ref="C7:C9"/>
    <mergeCell ref="D7:D9"/>
    <mergeCell ref="E7:E9"/>
  </mergeCells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topLeftCell="A2" zoomScale="60" zoomScaleNormal="100" workbookViewId="0">
      <selection activeCell="B2" sqref="B2"/>
    </sheetView>
  </sheetViews>
  <sheetFormatPr defaultRowHeight="14.5" x14ac:dyDescent="0.35"/>
  <cols>
    <col min="1" max="1" width="28.81640625" customWidth="1"/>
    <col min="2" max="2" width="62.26953125" customWidth="1"/>
    <col min="3" max="3" width="13.81640625" customWidth="1"/>
    <col min="257" max="257" width="28.81640625" customWidth="1"/>
    <col min="258" max="258" width="62.26953125" customWidth="1"/>
    <col min="259" max="259" width="13.81640625" customWidth="1"/>
    <col min="513" max="513" width="28.81640625" customWidth="1"/>
    <col min="514" max="514" width="62.26953125" customWidth="1"/>
    <col min="515" max="515" width="13.81640625" customWidth="1"/>
    <col min="769" max="769" width="28.81640625" customWidth="1"/>
    <col min="770" max="770" width="62.26953125" customWidth="1"/>
    <col min="771" max="771" width="13.81640625" customWidth="1"/>
    <col min="1025" max="1025" width="28.81640625" customWidth="1"/>
    <col min="1026" max="1026" width="62.26953125" customWidth="1"/>
    <col min="1027" max="1027" width="13.81640625" customWidth="1"/>
    <col min="1281" max="1281" width="28.81640625" customWidth="1"/>
    <col min="1282" max="1282" width="62.26953125" customWidth="1"/>
    <col min="1283" max="1283" width="13.81640625" customWidth="1"/>
    <col min="1537" max="1537" width="28.81640625" customWidth="1"/>
    <col min="1538" max="1538" width="62.26953125" customWidth="1"/>
    <col min="1539" max="1539" width="13.81640625" customWidth="1"/>
    <col min="1793" max="1793" width="28.81640625" customWidth="1"/>
    <col min="1794" max="1794" width="62.26953125" customWidth="1"/>
    <col min="1795" max="1795" width="13.81640625" customWidth="1"/>
    <col min="2049" max="2049" width="28.81640625" customWidth="1"/>
    <col min="2050" max="2050" width="62.26953125" customWidth="1"/>
    <col min="2051" max="2051" width="13.81640625" customWidth="1"/>
    <col min="2305" max="2305" width="28.81640625" customWidth="1"/>
    <col min="2306" max="2306" width="62.26953125" customWidth="1"/>
    <col min="2307" max="2307" width="13.81640625" customWidth="1"/>
    <col min="2561" max="2561" width="28.81640625" customWidth="1"/>
    <col min="2562" max="2562" width="62.26953125" customWidth="1"/>
    <col min="2563" max="2563" width="13.81640625" customWidth="1"/>
    <col min="2817" max="2817" width="28.81640625" customWidth="1"/>
    <col min="2818" max="2818" width="62.26953125" customWidth="1"/>
    <col min="2819" max="2819" width="13.81640625" customWidth="1"/>
    <col min="3073" max="3073" width="28.81640625" customWidth="1"/>
    <col min="3074" max="3074" width="62.26953125" customWidth="1"/>
    <col min="3075" max="3075" width="13.81640625" customWidth="1"/>
    <col min="3329" max="3329" width="28.81640625" customWidth="1"/>
    <col min="3330" max="3330" width="62.26953125" customWidth="1"/>
    <col min="3331" max="3331" width="13.81640625" customWidth="1"/>
    <col min="3585" max="3585" width="28.81640625" customWidth="1"/>
    <col min="3586" max="3586" width="62.26953125" customWidth="1"/>
    <col min="3587" max="3587" width="13.81640625" customWidth="1"/>
    <col min="3841" max="3841" width="28.81640625" customWidth="1"/>
    <col min="3842" max="3842" width="62.26953125" customWidth="1"/>
    <col min="3843" max="3843" width="13.81640625" customWidth="1"/>
    <col min="4097" max="4097" width="28.81640625" customWidth="1"/>
    <col min="4098" max="4098" width="62.26953125" customWidth="1"/>
    <col min="4099" max="4099" width="13.81640625" customWidth="1"/>
    <col min="4353" max="4353" width="28.81640625" customWidth="1"/>
    <col min="4354" max="4354" width="62.26953125" customWidth="1"/>
    <col min="4355" max="4355" width="13.81640625" customWidth="1"/>
    <col min="4609" max="4609" width="28.81640625" customWidth="1"/>
    <col min="4610" max="4610" width="62.26953125" customWidth="1"/>
    <col min="4611" max="4611" width="13.81640625" customWidth="1"/>
    <col min="4865" max="4865" width="28.81640625" customWidth="1"/>
    <col min="4866" max="4866" width="62.26953125" customWidth="1"/>
    <col min="4867" max="4867" width="13.81640625" customWidth="1"/>
    <col min="5121" max="5121" width="28.81640625" customWidth="1"/>
    <col min="5122" max="5122" width="62.26953125" customWidth="1"/>
    <col min="5123" max="5123" width="13.81640625" customWidth="1"/>
    <col min="5377" max="5377" width="28.81640625" customWidth="1"/>
    <col min="5378" max="5378" width="62.26953125" customWidth="1"/>
    <col min="5379" max="5379" width="13.81640625" customWidth="1"/>
    <col min="5633" max="5633" width="28.81640625" customWidth="1"/>
    <col min="5634" max="5634" width="62.26953125" customWidth="1"/>
    <col min="5635" max="5635" width="13.81640625" customWidth="1"/>
    <col min="5889" max="5889" width="28.81640625" customWidth="1"/>
    <col min="5890" max="5890" width="62.26953125" customWidth="1"/>
    <col min="5891" max="5891" width="13.81640625" customWidth="1"/>
    <col min="6145" max="6145" width="28.81640625" customWidth="1"/>
    <col min="6146" max="6146" width="62.26953125" customWidth="1"/>
    <col min="6147" max="6147" width="13.81640625" customWidth="1"/>
    <col min="6401" max="6401" width="28.81640625" customWidth="1"/>
    <col min="6402" max="6402" width="62.26953125" customWidth="1"/>
    <col min="6403" max="6403" width="13.81640625" customWidth="1"/>
    <col min="6657" max="6657" width="28.81640625" customWidth="1"/>
    <col min="6658" max="6658" width="62.26953125" customWidth="1"/>
    <col min="6659" max="6659" width="13.81640625" customWidth="1"/>
    <col min="6913" max="6913" width="28.81640625" customWidth="1"/>
    <col min="6914" max="6914" width="62.26953125" customWidth="1"/>
    <col min="6915" max="6915" width="13.81640625" customWidth="1"/>
    <col min="7169" max="7169" width="28.81640625" customWidth="1"/>
    <col min="7170" max="7170" width="62.26953125" customWidth="1"/>
    <col min="7171" max="7171" width="13.81640625" customWidth="1"/>
    <col min="7425" max="7425" width="28.81640625" customWidth="1"/>
    <col min="7426" max="7426" width="62.26953125" customWidth="1"/>
    <col min="7427" max="7427" width="13.81640625" customWidth="1"/>
    <col min="7681" max="7681" width="28.81640625" customWidth="1"/>
    <col min="7682" max="7682" width="62.26953125" customWidth="1"/>
    <col min="7683" max="7683" width="13.81640625" customWidth="1"/>
    <col min="7937" max="7937" width="28.81640625" customWidth="1"/>
    <col min="7938" max="7938" width="62.26953125" customWidth="1"/>
    <col min="7939" max="7939" width="13.81640625" customWidth="1"/>
    <col min="8193" max="8193" width="28.81640625" customWidth="1"/>
    <col min="8194" max="8194" width="62.26953125" customWidth="1"/>
    <col min="8195" max="8195" width="13.81640625" customWidth="1"/>
    <col min="8449" max="8449" width="28.81640625" customWidth="1"/>
    <col min="8450" max="8450" width="62.26953125" customWidth="1"/>
    <col min="8451" max="8451" width="13.81640625" customWidth="1"/>
    <col min="8705" max="8705" width="28.81640625" customWidth="1"/>
    <col min="8706" max="8706" width="62.26953125" customWidth="1"/>
    <col min="8707" max="8707" width="13.81640625" customWidth="1"/>
    <col min="8961" max="8961" width="28.81640625" customWidth="1"/>
    <col min="8962" max="8962" width="62.26953125" customWidth="1"/>
    <col min="8963" max="8963" width="13.81640625" customWidth="1"/>
    <col min="9217" max="9217" width="28.81640625" customWidth="1"/>
    <col min="9218" max="9218" width="62.26953125" customWidth="1"/>
    <col min="9219" max="9219" width="13.81640625" customWidth="1"/>
    <col min="9473" max="9473" width="28.81640625" customWidth="1"/>
    <col min="9474" max="9474" width="62.26953125" customWidth="1"/>
    <col min="9475" max="9475" width="13.81640625" customWidth="1"/>
    <col min="9729" max="9729" width="28.81640625" customWidth="1"/>
    <col min="9730" max="9730" width="62.26953125" customWidth="1"/>
    <col min="9731" max="9731" width="13.81640625" customWidth="1"/>
    <col min="9985" max="9985" width="28.81640625" customWidth="1"/>
    <col min="9986" max="9986" width="62.26953125" customWidth="1"/>
    <col min="9987" max="9987" width="13.81640625" customWidth="1"/>
    <col min="10241" max="10241" width="28.81640625" customWidth="1"/>
    <col min="10242" max="10242" width="62.26953125" customWidth="1"/>
    <col min="10243" max="10243" width="13.81640625" customWidth="1"/>
    <col min="10497" max="10497" width="28.81640625" customWidth="1"/>
    <col min="10498" max="10498" width="62.26953125" customWidth="1"/>
    <col min="10499" max="10499" width="13.81640625" customWidth="1"/>
    <col min="10753" max="10753" width="28.81640625" customWidth="1"/>
    <col min="10754" max="10754" width="62.26953125" customWidth="1"/>
    <col min="10755" max="10755" width="13.81640625" customWidth="1"/>
    <col min="11009" max="11009" width="28.81640625" customWidth="1"/>
    <col min="11010" max="11010" width="62.26953125" customWidth="1"/>
    <col min="11011" max="11011" width="13.81640625" customWidth="1"/>
    <col min="11265" max="11265" width="28.81640625" customWidth="1"/>
    <col min="11266" max="11266" width="62.26953125" customWidth="1"/>
    <col min="11267" max="11267" width="13.81640625" customWidth="1"/>
    <col min="11521" max="11521" width="28.81640625" customWidth="1"/>
    <col min="11522" max="11522" width="62.26953125" customWidth="1"/>
    <col min="11523" max="11523" width="13.81640625" customWidth="1"/>
    <col min="11777" max="11777" width="28.81640625" customWidth="1"/>
    <col min="11778" max="11778" width="62.26953125" customWidth="1"/>
    <col min="11779" max="11779" width="13.81640625" customWidth="1"/>
    <col min="12033" max="12033" width="28.81640625" customWidth="1"/>
    <col min="12034" max="12034" width="62.26953125" customWidth="1"/>
    <col min="12035" max="12035" width="13.81640625" customWidth="1"/>
    <col min="12289" max="12289" width="28.81640625" customWidth="1"/>
    <col min="12290" max="12290" width="62.26953125" customWidth="1"/>
    <col min="12291" max="12291" width="13.81640625" customWidth="1"/>
    <col min="12545" max="12545" width="28.81640625" customWidth="1"/>
    <col min="12546" max="12546" width="62.26953125" customWidth="1"/>
    <col min="12547" max="12547" width="13.81640625" customWidth="1"/>
    <col min="12801" max="12801" width="28.81640625" customWidth="1"/>
    <col min="12802" max="12802" width="62.26953125" customWidth="1"/>
    <col min="12803" max="12803" width="13.81640625" customWidth="1"/>
    <col min="13057" max="13057" width="28.81640625" customWidth="1"/>
    <col min="13058" max="13058" width="62.26953125" customWidth="1"/>
    <col min="13059" max="13059" width="13.81640625" customWidth="1"/>
    <col min="13313" max="13313" width="28.81640625" customWidth="1"/>
    <col min="13314" max="13314" width="62.26953125" customWidth="1"/>
    <col min="13315" max="13315" width="13.81640625" customWidth="1"/>
    <col min="13569" max="13569" width="28.81640625" customWidth="1"/>
    <col min="13570" max="13570" width="62.26953125" customWidth="1"/>
    <col min="13571" max="13571" width="13.81640625" customWidth="1"/>
    <col min="13825" max="13825" width="28.81640625" customWidth="1"/>
    <col min="13826" max="13826" width="62.26953125" customWidth="1"/>
    <col min="13827" max="13827" width="13.81640625" customWidth="1"/>
    <col min="14081" max="14081" width="28.81640625" customWidth="1"/>
    <col min="14082" max="14082" width="62.26953125" customWidth="1"/>
    <col min="14083" max="14083" width="13.81640625" customWidth="1"/>
    <col min="14337" max="14337" width="28.81640625" customWidth="1"/>
    <col min="14338" max="14338" width="62.26953125" customWidth="1"/>
    <col min="14339" max="14339" width="13.81640625" customWidth="1"/>
    <col min="14593" max="14593" width="28.81640625" customWidth="1"/>
    <col min="14594" max="14594" width="62.26953125" customWidth="1"/>
    <col min="14595" max="14595" width="13.81640625" customWidth="1"/>
    <col min="14849" max="14849" width="28.81640625" customWidth="1"/>
    <col min="14850" max="14850" width="62.26953125" customWidth="1"/>
    <col min="14851" max="14851" width="13.81640625" customWidth="1"/>
    <col min="15105" max="15105" width="28.81640625" customWidth="1"/>
    <col min="15106" max="15106" width="62.26953125" customWidth="1"/>
    <col min="15107" max="15107" width="13.81640625" customWidth="1"/>
    <col min="15361" max="15361" width="28.81640625" customWidth="1"/>
    <col min="15362" max="15362" width="62.26953125" customWidth="1"/>
    <col min="15363" max="15363" width="13.81640625" customWidth="1"/>
    <col min="15617" max="15617" width="28.81640625" customWidth="1"/>
    <col min="15618" max="15618" width="62.26953125" customWidth="1"/>
    <col min="15619" max="15619" width="13.81640625" customWidth="1"/>
    <col min="15873" max="15873" width="28.81640625" customWidth="1"/>
    <col min="15874" max="15874" width="62.26953125" customWidth="1"/>
    <col min="15875" max="15875" width="13.81640625" customWidth="1"/>
    <col min="16129" max="16129" width="28.81640625" customWidth="1"/>
    <col min="16130" max="16130" width="62.26953125" customWidth="1"/>
    <col min="16131" max="16131" width="13.81640625" customWidth="1"/>
  </cols>
  <sheetData>
    <row r="1" spans="1:7" x14ac:dyDescent="0.35">
      <c r="A1" s="2"/>
      <c r="B1" s="2" t="s">
        <v>306</v>
      </c>
      <c r="C1" s="2"/>
      <c r="D1" s="2"/>
    </row>
    <row r="2" spans="1:7" x14ac:dyDescent="0.35">
      <c r="A2" s="5"/>
      <c r="B2" s="6" t="s">
        <v>328</v>
      </c>
      <c r="C2" s="6"/>
      <c r="D2" s="6"/>
    </row>
    <row r="6" spans="1:7" ht="15.5" x14ac:dyDescent="0.35">
      <c r="B6" s="76" t="s">
        <v>307</v>
      </c>
    </row>
    <row r="7" spans="1:7" ht="15.5" x14ac:dyDescent="0.35">
      <c r="B7" s="76" t="s">
        <v>308</v>
      </c>
    </row>
    <row r="8" spans="1:7" ht="15.5" x14ac:dyDescent="0.35">
      <c r="B8" s="76" t="s">
        <v>309</v>
      </c>
    </row>
    <row r="9" spans="1:7" ht="15.5" x14ac:dyDescent="0.35">
      <c r="A9" s="77"/>
      <c r="B9" s="78" t="s">
        <v>310</v>
      </c>
    </row>
    <row r="10" spans="1:7" x14ac:dyDescent="0.35">
      <c r="A10" s="6"/>
      <c r="B10" s="6"/>
      <c r="C10" s="6"/>
      <c r="D10" s="6"/>
      <c r="E10" s="6"/>
      <c r="F10" s="6"/>
      <c r="G10" s="6"/>
    </row>
    <row r="11" spans="1:7" ht="16" thickBot="1" x14ac:dyDescent="0.4">
      <c r="A11" s="77"/>
    </row>
    <row r="12" spans="1:7" ht="71" thickBot="1" x14ac:dyDescent="0.4">
      <c r="A12" s="79" t="s">
        <v>311</v>
      </c>
      <c r="B12" s="80" t="s">
        <v>312</v>
      </c>
      <c r="C12" s="81" t="s">
        <v>313</v>
      </c>
    </row>
    <row r="13" spans="1:7" ht="15" thickBot="1" x14ac:dyDescent="0.4">
      <c r="A13" s="82" t="s">
        <v>314</v>
      </c>
      <c r="B13" s="83" t="s">
        <v>315</v>
      </c>
      <c r="C13" s="84">
        <f>C14</f>
        <v>10330.199999999997</v>
      </c>
    </row>
    <row r="14" spans="1:7" ht="15" thickBot="1" x14ac:dyDescent="0.4">
      <c r="A14" s="85" t="s">
        <v>316</v>
      </c>
      <c r="B14" s="86" t="s">
        <v>317</v>
      </c>
      <c r="C14" s="87">
        <f>C16+C15</f>
        <v>10330.199999999997</v>
      </c>
    </row>
    <row r="15" spans="1:7" ht="42.5" thickBot="1" x14ac:dyDescent="0.4">
      <c r="A15" s="88" t="s">
        <v>318</v>
      </c>
      <c r="B15" s="89" t="s">
        <v>319</v>
      </c>
      <c r="C15" s="90">
        <v>-113597.2</v>
      </c>
    </row>
    <row r="16" spans="1:7" ht="42.5" thickBot="1" x14ac:dyDescent="0.4">
      <c r="A16" s="88" t="s">
        <v>320</v>
      </c>
      <c r="B16" s="89" t="s">
        <v>321</v>
      </c>
      <c r="C16" s="90">
        <v>123927.4</v>
      </c>
    </row>
    <row r="17" spans="1:3" ht="15" thickBot="1" x14ac:dyDescent="0.4">
      <c r="A17" s="123" t="s">
        <v>322</v>
      </c>
      <c r="B17" s="124"/>
      <c r="C17" s="87">
        <f>C13</f>
        <v>10330.199999999997</v>
      </c>
    </row>
  </sheetData>
  <mergeCells count="1">
    <mergeCell ref="A17:B17"/>
  </mergeCells>
  <pageMargins left="0.70866141732283472" right="0.70866141732283472" top="0.74803149606299213" bottom="0.74803149606299213" header="0.31496062992125984" footer="0.31496062992125984"/>
  <pageSetup paperSize="9" scale="83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Доходы</vt:lpstr>
      <vt:lpstr>Вед</vt:lpstr>
      <vt:lpstr>Ассиг</vt:lpstr>
      <vt:lpstr>Источ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Екатерина</cp:lastModifiedBy>
  <cp:lastPrinted>2021-12-13T13:49:26Z</cp:lastPrinted>
  <dcterms:created xsi:type="dcterms:W3CDTF">2021-11-18T12:49:07Z</dcterms:created>
  <dcterms:modified xsi:type="dcterms:W3CDTF">2022-02-06T17:13:52Z</dcterms:modified>
</cp:coreProperties>
</file>